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20F2D6EB-FA64-4A03-BEB8-C51D83BB8FEE}" xr6:coauthVersionLast="47" xr6:coauthVersionMax="47" xr10:uidLastSave="{00000000-0000-0000-0000-000000000000}"/>
  <bookViews>
    <workbookView xWindow="42030" yWindow="1770" windowWidth="28800" windowHeight="15345" activeTab="1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5" l="1"/>
  <c r="B18" i="5"/>
  <c r="B19" i="5"/>
  <c r="B20" i="5"/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21" i="1" l="1"/>
  <c r="F21" i="1"/>
  <c r="G21" i="1"/>
  <c r="E22" i="1"/>
  <c r="F22" i="1"/>
  <c r="G22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E17" i="5" l="1"/>
  <c r="E18" i="5"/>
  <c r="E19" i="5"/>
  <c r="E20" i="5"/>
  <c r="L20" i="3"/>
  <c r="L21" i="3"/>
  <c r="L22" i="3"/>
  <c r="L17" i="3"/>
  <c r="L18" i="3"/>
  <c r="L19" i="3"/>
  <c r="L23" i="3"/>
  <c r="L24" i="3"/>
  <c r="L25" i="3"/>
  <c r="J21" i="3"/>
  <c r="J22" i="3"/>
  <c r="J23" i="3"/>
  <c r="J17" i="3"/>
  <c r="J18" i="3"/>
  <c r="J19" i="3"/>
  <c r="J24" i="3"/>
  <c r="J25" i="3"/>
  <c r="J20" i="3"/>
  <c r="B5" i="7"/>
  <c r="B6" i="7"/>
  <c r="E16" i="5"/>
  <c r="J16" i="3"/>
  <c r="E5" i="5"/>
  <c r="E6" i="5"/>
  <c r="E15" i="5"/>
  <c r="E14" i="5"/>
  <c r="E13" i="5"/>
  <c r="E12" i="5"/>
  <c r="E11" i="5"/>
  <c r="E10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8" i="8" l="1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E21" i="3" l="1"/>
  <c r="E22" i="3"/>
  <c r="E23" i="3"/>
  <c r="E17" i="3"/>
  <c r="E18" i="3"/>
  <c r="E19" i="3"/>
  <c r="E20" i="3"/>
  <c r="E24" i="3"/>
  <c r="E25" i="3"/>
  <c r="K8" i="8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6" i="3"/>
  <c r="B7" i="7" l="1"/>
  <c r="B13" i="7"/>
  <c r="B9" i="7"/>
  <c r="B15" i="7"/>
  <c r="B16" i="7"/>
  <c r="B10" i="7"/>
  <c r="B8" i="7"/>
  <c r="B14" i="7"/>
  <c r="B11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Q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<sst xmlns="http://schemas.openxmlformats.org/spreadsheetml/2006/main" count="493" uniqueCount="235">
  <si>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</si>
  <si>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</si>
  <si>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</si>
  <si>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</si>
  <si>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</si>
  <si>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</si>
  <si>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</si>
  <si>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</si>
  <si>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</si>
  <si>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</si>
  <si>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</si>
  <si>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</si>
  <si>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</si>
  <si>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</si>
  <si>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</si>
  <si>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</si>
  <si>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</si>
  <si>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</si>
  <si>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</si>
  <si>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</si>
  <si>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</si>
  <si>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</si>
  <si>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</si>
  <si>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</si>
  <si>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</si>
  <si>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</si>
  <si>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</si>
  <si>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</si>
  <si>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</si>
  <si>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</si>
  <si>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</si>
  <si>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</si>
  <si>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</si>
  <si>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</si>
  <si>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</si>
  <si>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</si>
  <si>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</si>
  <si>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</si>
  <si>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</si>
  <si>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</si>
  <si>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</si>
  <si>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</si>
  <si>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</si>
  <si>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</si>
  <si>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</si>
  <si>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</si>
  <si>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</si>
  <si>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</si>
  <si>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</si>
  <si>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</si>
  <si>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</si>
  <si>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</si>
  <si>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</si>
  <si>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</si>
  <si>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</si>
  <si>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</si>
  <si>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</si>
  <si>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</si>
  <si>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</si>
  <si>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</si>
  <si>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</si>
  <si>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</si>
  <si>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</si>
  <si>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</si>
  <si>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</si>
  <si>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</si>
  <si>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</si>
  <si>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</si>
  <si>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</si>
  <si>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</si>
  <si>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</si>
  <si>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</si>
  <si>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</si>
  <si>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</si>
  <si>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</si>
  <si>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</si>
  <si>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</si>
  <si>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</si>
  <si>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</si>
  <si>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</si>
  <si>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</si>
  <si>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</si>
  <si>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</si>
  <si>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</si>
  <si>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</si>
  <si>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</si>
  <si>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</si>
  <si>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</si>
  <si>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</si>
  <si>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</si>
  <si>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</si>
  <si>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</si>
  <si>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</si>
  <si>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</si>
  <si>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</si>
  <si>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</si>
  <si>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</si>
  <si>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</si>
  <si>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</si>
  <si>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</si>
  <si>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</si>
  <si>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</si>
  <si>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</si>
  <si>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</si>
  <si>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</si>
  <si>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</si>
  <si>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</si>
  <si>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</si>
  <si>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</si>
  <si>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</si>
  <si>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</si>
  <si>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</si>
  <si>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</si>
  <si>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</si>
  <si>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</si>
  <si>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</si>
  <si>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</si>
  <si>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</si>
  <si>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</si>
  <si>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</si>
  <si>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</si>
  <si>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</si>
  <si>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</si>
  <si>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</si>
  <si>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</si>
  <si>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</si>
  <si>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</si>
  <si>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</si>
  <si>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</si>
  <si>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</si>
  <si>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</si>
  <si>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</si>
  <si>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</si>
  <si>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</si>
  <si>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</si>
  <si>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</si>
  <si>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</si>
  <si>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</si>
  <si>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</si>
  <si>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</si>
  <si>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</si>
  <si>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</si>
  <si>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</si>
  <si>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</si>
  <si>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</si>
  <si>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</si>
  <si>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</si>
  <si>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</si>
  <si>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</si>
  <si>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</si>
  <si>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</si>
  <si>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</si>
  <si>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</si>
  <si>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</si>
  <si>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</si>
  <si>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</si>
  <si>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</si>
  <si>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</si>
  <si>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</si>
  <si>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</si>
  <si>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</si>
  <si>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</si>
  <si>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</si>
  <si>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</si>
  <si>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</si>
  <si>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</si>
  <si>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</si>
  <si>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</si>
  <si>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</si>
  <si>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</si>
  <si>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</si>
  <si>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</si>
  <si>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</si>
  <si>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</si>
  <si>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</si>
  <si>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</si>
  <si>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</si>
  <si>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</si>
  <si>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</si>
  <si>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</si>
  <si>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</si>
  <si>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</si>
  <si>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</si>
  <si>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</si>
  <si>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</si>
  <si>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</si>
  <si>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</si>
  <si>
    <t>첫번째 이펙트만 사용</t>
    <phoneticPr fontId="1" type="noConversion"/>
  </si>
  <si>
    <t>is_only_first_effect</t>
    <phoneticPr fontId="1" type="noConversion"/>
  </si>
  <si>
    <t>절망의 구슬</t>
  </si>
  <si>
    <t>암흑의 포식</t>
  </si>
  <si>
    <t>공포의 강림</t>
  </si>
  <si>
    <t>일반공격</t>
    <phoneticPr fontId="1" type="noConversion"/>
  </si>
  <si>
    <t>3 스킬 공격 2</t>
  </si>
  <si>
    <t>4 궁극기</t>
  </si>
  <si>
    <t>원거리 전방 1명 공격(1히트)</t>
    <phoneticPr fontId="1" type="noConversion"/>
  </si>
  <si>
    <t>원거리 전방 1명 공격</t>
    <phoneticPr fontId="1" type="noConversion"/>
  </si>
  <si>
    <t>원거리 전체 공격(1히트)</t>
    <phoneticPr fontId="1" type="noConversion"/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</si>
  <si>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</si>
  <si>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</si>
  <si>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</si>
  <si>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</si>
  <si>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</si>
  <si>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Assets/AssetResources/Prefabs/Effects/Skill/Left/Elizabeth/SkillEffect_Elizabeth_Skill1_01_Cast</t>
  </si>
  <si>
    <t>Assets/AssetResources/Prefabs/Effects/Skill/Left/Elizabeth/SkillEffect_Elizabeth_Skill2_01_Cast</t>
  </si>
  <si>
    <t>Assets/AssetResources/Prefabs/Effects/Skill/Ultimate/SkillEffect_Elizabeth_Ultimate_Cast</t>
  </si>
  <si>
    <t>엘리자베스/평타/가까운 대상 단일 공격</t>
  </si>
  <si>
    <t>엘리자베스/스킬1/가까운 대상 단일 공격</t>
  </si>
  <si>
    <t>엘리자베스/스킬1/방어력 감소</t>
  </si>
  <si>
    <t>엘리자베스/스킬2/전체 공격</t>
  </si>
  <si>
    <t>엘리자베스/스킬2/명중 감소</t>
  </si>
  <si>
    <t>엘리자베스/궁극/전체공격</t>
  </si>
  <si>
    <t>엘리자베스/궁극/방어력 감소</t>
  </si>
  <si>
    <t>엘리자베스/궁극/명중 감소</t>
  </si>
  <si>
    <t>2 전체 선택</t>
  </si>
  <si>
    <t>전체 공격 등 대표 이펙트 하나만 발현되는 이펙트</t>
  </si>
  <si>
    <t>16,16,16,16,16,20</t>
    <phoneticPr fontId="1" type="noConversion"/>
  </si>
  <si>
    <t>apply_1</t>
  </si>
  <si>
    <t>apply_2</t>
  </si>
  <si>
    <t>summon_shoot</t>
  </si>
  <si>
    <t>21000101</t>
  </si>
  <si>
    <t>21000201</t>
  </si>
  <si>
    <t>21000211</t>
  </si>
  <si>
    <t>21000401</t>
  </si>
  <si>
    <t>21000312</t>
  </si>
  <si>
    <t>21000601</t>
  </si>
  <si>
    <t>21000411</t>
  </si>
  <si>
    <t>21000412</t>
  </si>
  <si>
    <t>마력</t>
  </si>
  <si>
    <t>2 마법 대미지</t>
  </si>
  <si>
    <t>112 물리 방어력 감소</t>
  </si>
  <si>
    <t>202 방어력 배율 계산</t>
  </si>
  <si>
    <t>110 물리 공격력 감소</t>
  </si>
  <si>
    <t>131 명중 감소</t>
  </si>
  <si>
    <t>207 명중률 배율 계산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</si>
</sst>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4" xfId="0" applyFill="1" applyBorder="1" applyProtection="1">
      <alignment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7" xfId="0" applyFill="1" applyBorder="1" applyProtection="1">
      <alignment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8" xfId="0" applyBorder="1" applyProtection="1">
      <alignment vertical="center"/>
      <protection locked="0"/>
    </xf>
    <xf numFmtId="0" fontId="0" fillId="6" borderId="19" xfId="0" applyFill="1" applyBorder="1">
      <alignment vertical="center"/>
    </xf>
    <xf numFmtId="0" fontId="0" fillId="7" borderId="19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>
        <row r="1">
          <cell r="A1" t="str">
            <v>GAME_TYPE</v>
          </cell>
        </row>
      </sheetData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workbookViewId="0">
      <selection activeCell="F26" sqref="F2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20"/>
  <sheetViews>
    <sheetView tabSelected="1" workbookViewId="0">
      <selection activeCell="C21" sqref="C21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61.75" customWidth="1"/>
    <col min="10" max="10" width="13" bestFit="1" customWidth="1"/>
    <col min="11" max="11" width="38.62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7" t="s">
        <v>169</v>
      </c>
      <c r="G5" s="6" t="s">
        <v>30</v>
      </c>
      <c r="H5" s="28">
        <v>0</v>
      </c>
      <c r="I5" s="25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INDEX('!참조_ENUM'!$AL$3:$AL$8,MATCH(F6,'!참조_ENUM'!$AM$3:$AM$8,0))</f>
        <v>1</v>
      </c>
      <c r="F6" s="27" t="s">
        <v>169</v>
      </c>
      <c r="G6" s="6" t="s">
        <v>30</v>
      </c>
      <c r="H6" s="28">
        <v>0</v>
      </c>
      <c r="I6" s="25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7" t="s">
        <v>169</v>
      </c>
      <c r="G7" s="6" t="s">
        <v>30</v>
      </c>
      <c r="H7" s="28">
        <v>0</v>
      </c>
      <c r="I7" s="25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7" t="s">
        <v>169</v>
      </c>
      <c r="G8" s="6" t="s">
        <v>30</v>
      </c>
      <c r="H8" s="28">
        <v>0</v>
      </c>
      <c r="I8" s="25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7" t="s">
        <v>169</v>
      </c>
      <c r="G9" s="6" t="s">
        <v>30</v>
      </c>
      <c r="H9" s="28">
        <v>0</v>
      </c>
      <c r="I9" s="25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7" t="s">
        <v>170</v>
      </c>
      <c r="G10" s="6" t="s">
        <v>30</v>
      </c>
      <c r="H10" s="28">
        <v>0</v>
      </c>
      <c r="I10" s="25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7" t="s">
        <v>169</v>
      </c>
      <c r="G11" s="6" t="s">
        <v>30</v>
      </c>
      <c r="H11" s="28">
        <v>0</v>
      </c>
      <c r="I11" s="25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7" t="s">
        <v>170</v>
      </c>
      <c r="G12" s="6" t="s">
        <v>30</v>
      </c>
      <c r="H12" s="28">
        <v>0</v>
      </c>
      <c r="I12" s="25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7" t="s">
        <v>169</v>
      </c>
      <c r="G13" s="6" t="s">
        <v>30</v>
      </c>
      <c r="H13" s="28">
        <v>0</v>
      </c>
      <c r="I13" s="25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7" t="s">
        <v>170</v>
      </c>
      <c r="G14" s="6" t="s">
        <v>30</v>
      </c>
      <c r="H14" s="28">
        <v>0</v>
      </c>
      <c r="I14" s="25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7" t="s">
        <v>169</v>
      </c>
      <c r="G15" s="6" t="s">
        <v>30</v>
      </c>
      <c r="H15" s="28">
        <v>0</v>
      </c>
      <c r="I15" s="25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7" t="s">
        <v>170</v>
      </c>
      <c r="G16" s="6" t="s">
        <v>30</v>
      </c>
      <c r="H16" s="28">
        <v>0</v>
      </c>
      <c r="I16" s="25" t="s">
        <v>157</v>
      </c>
      <c r="J16" s="4" t="s">
        <v>105</v>
      </c>
      <c r="K16" s="4"/>
    </row>
    <row r="17" spans="1:11" x14ac:dyDescent="0.3">
      <c r="A17" s="4">
        <v>210001</v>
      </c>
      <c r="B17" s="4" t="str">
        <f>VLOOKUP(A17,npc_skill_data!$B:$C,2,)</f>
        <v>엘리자베스/평타/가까운 대상 단일 공격</v>
      </c>
      <c r="C17" s="4" t="s">
        <v>192</v>
      </c>
      <c r="D17" s="4">
        <v>3.5</v>
      </c>
      <c r="E17" s="4">
        <f>INDEX('!참조_ENUM'!$AL$3:$AL$8,MATCH(F17,'!참조_ENUM'!$AM$3:$AM$8,0))</f>
        <v>1</v>
      </c>
      <c r="F17" s="27" t="s">
        <v>169</v>
      </c>
      <c r="G17" s="28" t="s">
        <v>195</v>
      </c>
      <c r="H17" s="28">
        <v>0</v>
      </c>
      <c r="I17" s="25" t="s">
        <v>157</v>
      </c>
      <c r="J17" s="28" t="s">
        <v>199</v>
      </c>
      <c r="K17" s="4"/>
    </row>
    <row r="18" spans="1:11" x14ac:dyDescent="0.3">
      <c r="A18" s="4">
        <v>210002</v>
      </c>
      <c r="B18" s="4" t="str">
        <f>VLOOKUP(A18,npc_skill_data!$B:$C,2,)</f>
        <v>엘리자베스/스킬1/가까운 대상 단일 공격</v>
      </c>
      <c r="C18" s="4" t="s">
        <v>189</v>
      </c>
      <c r="D18" s="4">
        <v>4.5</v>
      </c>
      <c r="E18" s="4">
        <f>INDEX('!참조_ENUM'!$AL$3:$AL$8,MATCH(F18,'!참조_ENUM'!$AM$3:$AM$8,0))</f>
        <v>2</v>
      </c>
      <c r="F18" s="27" t="s">
        <v>170</v>
      </c>
      <c r="G18" s="28" t="s">
        <v>196</v>
      </c>
      <c r="H18" s="28">
        <v>0</v>
      </c>
      <c r="I18" s="25" t="s">
        <v>157</v>
      </c>
      <c r="J18" s="28" t="s">
        <v>200</v>
      </c>
      <c r="K18" s="4" t="s">
        <v>203</v>
      </c>
    </row>
    <row r="19" spans="1:11" x14ac:dyDescent="0.3">
      <c r="A19" s="4">
        <v>210003</v>
      </c>
      <c r="B19" s="4" t="str">
        <f>VLOOKUP(A19,npc_skill_data!$B:$C,2,)</f>
        <v>엘리자베스/스킬2/전체 공격</v>
      </c>
      <c r="C19" s="4" t="s">
        <v>190</v>
      </c>
      <c r="D19" s="4">
        <v>5.5</v>
      </c>
      <c r="E19" s="4">
        <f>INDEX('!참조_ENUM'!$AL$3:$AL$8,MATCH(F19,'!참조_ENUM'!$AM$3:$AM$8,0))</f>
        <v>3</v>
      </c>
      <c r="F19" s="27" t="s">
        <v>193</v>
      </c>
      <c r="G19" s="28" t="s">
        <v>197</v>
      </c>
      <c r="H19" s="28">
        <v>0</v>
      </c>
      <c r="I19" s="25" t="s">
        <v>157</v>
      </c>
      <c r="J19" s="4" t="s">
        <v>201</v>
      </c>
      <c r="K19" s="4" t="s">
        <v>204</v>
      </c>
    </row>
    <row r="20" spans="1:11" x14ac:dyDescent="0.3">
      <c r="A20" s="4">
        <v>210004</v>
      </c>
      <c r="B20" s="4" t="str">
        <f>VLOOKUP(A20,npc_skill_data!$B:$C,2,)</f>
        <v>엘리자베스/궁극/전체공격</v>
      </c>
      <c r="C20" s="4" t="s">
        <v>191</v>
      </c>
      <c r="D20" s="4">
        <v>6.5</v>
      </c>
      <c r="E20" s="4">
        <f>INDEX('!참조_ENUM'!$AL$3:$AL$8,MATCH(F20,'!참조_ENUM'!$AM$3:$AM$8,0))</f>
        <v>4</v>
      </c>
      <c r="F20" s="27" t="s">
        <v>194</v>
      </c>
      <c r="G20" s="28" t="s">
        <v>198</v>
      </c>
      <c r="H20" s="28">
        <v>210006</v>
      </c>
      <c r="I20" s="25" t="s">
        <v>157</v>
      </c>
      <c r="J20" s="4" t="s">
        <v>202</v>
      </c>
      <c r="K20" s="4" t="s">
        <v>205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W25"/>
  <sheetViews>
    <sheetView topLeftCell="M1" workbookViewId="0">
      <selection activeCell="T28" sqref="T28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6" width="14.375" style="16" customWidth="1"/>
    <col min="17" max="17" width="16.125" style="16" customWidth="1"/>
    <col min="18" max="21" width="13.125" style="16" customWidth="1"/>
    <col min="22" max="22" width="14.875" style="15" bestFit="1" customWidth="1"/>
    <col min="23" max="23" width="70.375" style="15" bestFit="1" customWidth="1"/>
    <col min="24" max="16384" width="9" style="15"/>
  </cols>
  <sheetData>
    <row r="1" spans="1:23" ht="17.25" thickBot="1" x14ac:dyDescent="0.35">
      <c r="A1" s="15" t="s">
        <v>35</v>
      </c>
    </row>
    <row r="2" spans="1:23" x14ac:dyDescent="0.3">
      <c r="A2" s="50" t="s">
        <v>1</v>
      </c>
      <c r="B2" s="51" t="s">
        <v>18</v>
      </c>
      <c r="C2" s="51" t="s">
        <v>5</v>
      </c>
      <c r="D2" s="51" t="s">
        <v>36</v>
      </c>
      <c r="E2" s="51" t="s">
        <v>9</v>
      </c>
      <c r="F2" s="51" t="s">
        <v>16</v>
      </c>
      <c r="G2" s="51" t="s">
        <v>11</v>
      </c>
      <c r="H2" s="51" t="s">
        <v>10</v>
      </c>
      <c r="I2" s="51" t="s">
        <v>126</v>
      </c>
      <c r="J2" s="51" t="s">
        <v>158</v>
      </c>
      <c r="K2" s="51" t="s">
        <v>159</v>
      </c>
      <c r="L2" s="51" t="s">
        <v>114</v>
      </c>
      <c r="M2" s="51" t="s">
        <v>115</v>
      </c>
      <c r="N2" s="51" t="s">
        <v>116</v>
      </c>
      <c r="O2" s="51" t="s">
        <v>122</v>
      </c>
      <c r="P2" s="51" t="s">
        <v>187</v>
      </c>
      <c r="Q2" s="51" t="s">
        <v>74</v>
      </c>
      <c r="R2" s="51" t="s">
        <v>65</v>
      </c>
      <c r="S2" s="51" t="s">
        <v>66</v>
      </c>
      <c r="T2" s="51" t="s">
        <v>128</v>
      </c>
      <c r="U2" s="51" t="s">
        <v>129</v>
      </c>
      <c r="V2" s="51" t="s">
        <v>76</v>
      </c>
      <c r="W2" s="52" t="s">
        <v>143</v>
      </c>
    </row>
    <row r="3" spans="1:23" ht="49.5" x14ac:dyDescent="0.3">
      <c r="A3" s="53" t="s">
        <v>176</v>
      </c>
      <c r="B3" s="17" t="s">
        <v>0</v>
      </c>
      <c r="C3" s="17" t="s">
        <v>3</v>
      </c>
      <c r="D3" s="17" t="s">
        <v>37</v>
      </c>
      <c r="E3" s="17" t="s">
        <v>12</v>
      </c>
      <c r="F3" s="17" t="s">
        <v>3</v>
      </c>
      <c r="G3" s="17" t="s">
        <v>0</v>
      </c>
      <c r="H3" s="17" t="s">
        <v>0</v>
      </c>
      <c r="I3" s="17" t="s">
        <v>7</v>
      </c>
      <c r="J3" s="17" t="s">
        <v>160</v>
      </c>
      <c r="K3" s="17" t="s">
        <v>118</v>
      </c>
      <c r="L3" s="18" t="s">
        <v>117</v>
      </c>
      <c r="M3" s="18" t="s">
        <v>118</v>
      </c>
      <c r="N3" s="18" t="s">
        <v>119</v>
      </c>
      <c r="O3" s="18" t="s">
        <v>123</v>
      </c>
      <c r="P3" s="18" t="s">
        <v>8</v>
      </c>
      <c r="Q3" s="17" t="s">
        <v>67</v>
      </c>
      <c r="R3" s="17" t="s">
        <v>67</v>
      </c>
      <c r="S3" s="17" t="s">
        <v>67</v>
      </c>
      <c r="T3" s="17" t="s">
        <v>130</v>
      </c>
      <c r="U3" s="17" t="s">
        <v>130</v>
      </c>
      <c r="V3" s="17" t="s">
        <v>3</v>
      </c>
      <c r="W3" s="54" t="s">
        <v>3</v>
      </c>
    </row>
    <row r="4" spans="1:23" ht="17.25" thickBot="1" x14ac:dyDescent="0.35">
      <c r="A4" s="55" t="s">
        <v>31</v>
      </c>
      <c r="B4" s="56" t="s">
        <v>28</v>
      </c>
      <c r="C4" s="56" t="s">
        <v>6</v>
      </c>
      <c r="D4" s="56" t="s">
        <v>38</v>
      </c>
      <c r="E4" s="56" t="s">
        <v>13</v>
      </c>
      <c r="F4" s="56" t="s">
        <v>17</v>
      </c>
      <c r="G4" s="56" t="s">
        <v>14</v>
      </c>
      <c r="H4" s="56" t="s">
        <v>15</v>
      </c>
      <c r="I4" s="56" t="s">
        <v>127</v>
      </c>
      <c r="J4" s="56" t="s">
        <v>161</v>
      </c>
      <c r="K4" s="56" t="s">
        <v>162</v>
      </c>
      <c r="L4" s="56" t="s">
        <v>120</v>
      </c>
      <c r="M4" s="56" t="s">
        <v>121</v>
      </c>
      <c r="N4" s="56" t="s">
        <v>125</v>
      </c>
      <c r="O4" s="56" t="s">
        <v>124</v>
      </c>
      <c r="P4" s="56" t="s">
        <v>188</v>
      </c>
      <c r="Q4" s="56" t="s">
        <v>75</v>
      </c>
      <c r="R4" s="56" t="s">
        <v>68</v>
      </c>
      <c r="S4" s="56" t="s">
        <v>69</v>
      </c>
      <c r="T4" s="56" t="s">
        <v>131</v>
      </c>
      <c r="U4" s="56" t="s">
        <v>132</v>
      </c>
      <c r="V4" s="56" t="s">
        <v>77</v>
      </c>
      <c r="W4" s="57" t="s">
        <v>142</v>
      </c>
    </row>
    <row r="5" spans="1:23" x14ac:dyDescent="0.3">
      <c r="A5" s="37">
        <v>200001</v>
      </c>
      <c r="B5" s="38">
        <v>200001</v>
      </c>
      <c r="C5" s="39" t="s">
        <v>146</v>
      </c>
      <c r="D5" s="38">
        <v>1</v>
      </c>
      <c r="E5" s="39">
        <f>INDEX('!참조_ENUM'!$B$3:$B$64,MATCH(F5,'!참조_ENUM'!$C$3:$C$64,0))</f>
        <v>6</v>
      </c>
      <c r="F5" s="19" t="s">
        <v>139</v>
      </c>
      <c r="G5" s="39">
        <v>0</v>
      </c>
      <c r="H5" s="39">
        <v>1</v>
      </c>
      <c r="I5" s="39">
        <v>0</v>
      </c>
      <c r="J5" s="39">
        <f>INDEX('!참조_ENUM'!$AH$3:$AH$5,MATCH(K5,'!참조_ENUM'!$AI$3:$AI$5,0))</f>
        <v>0</v>
      </c>
      <c r="K5" s="40" t="s">
        <v>92</v>
      </c>
      <c r="L5" s="38">
        <f>INDEX('!참조_ENUM'!$AD$3:$AD$5,MATCH(M5,'!참조_ENUM'!$AE$3:$AE$5,0))</f>
        <v>0</v>
      </c>
      <c r="M5" s="41" t="s">
        <v>92</v>
      </c>
      <c r="N5" s="38">
        <v>0</v>
      </c>
      <c r="O5" s="38">
        <v>0</v>
      </c>
      <c r="P5" s="38" t="b">
        <v>0</v>
      </c>
      <c r="Q5" s="39">
        <v>100</v>
      </c>
      <c r="R5" s="39">
        <v>100001</v>
      </c>
      <c r="S5" s="39">
        <v>0</v>
      </c>
      <c r="T5" s="39">
        <v>0</v>
      </c>
      <c r="U5" s="39">
        <v>0</v>
      </c>
      <c r="V5" s="38" t="s">
        <v>94</v>
      </c>
      <c r="W5" s="42"/>
    </row>
    <row r="6" spans="1:23" x14ac:dyDescent="0.3">
      <c r="A6" s="43">
        <v>200002</v>
      </c>
      <c r="B6" s="23">
        <v>200002</v>
      </c>
      <c r="C6" s="22" t="s">
        <v>149</v>
      </c>
      <c r="D6" s="23">
        <v>1</v>
      </c>
      <c r="E6" s="22">
        <f>INDEX('!참조_ENUM'!$B$3:$B$64,MATCH(F6,'!참조_ENUM'!$C$3:$C$64,0))</f>
        <v>6</v>
      </c>
      <c r="F6" s="21" t="s">
        <v>139</v>
      </c>
      <c r="G6" s="22">
        <v>0</v>
      </c>
      <c r="H6" s="22">
        <v>1</v>
      </c>
      <c r="I6" s="22">
        <v>0</v>
      </c>
      <c r="J6" s="22">
        <f>INDEX('!참조_ENUM'!$AH$3:$AH$5,MATCH(K6,'!참조_ENUM'!$AI$3:$AI$5,0))</f>
        <v>0</v>
      </c>
      <c r="K6" s="26" t="s">
        <v>92</v>
      </c>
      <c r="L6" s="23">
        <f>INDEX('!참조_ENUM'!$AD$3:$AD$5,MATCH(M6,'!참조_ENUM'!$AE$3:$AE$5,0))</f>
        <v>0</v>
      </c>
      <c r="M6" s="24" t="s">
        <v>92</v>
      </c>
      <c r="N6" s="23">
        <v>0</v>
      </c>
      <c r="O6" s="23">
        <v>0</v>
      </c>
      <c r="P6" s="23" t="b">
        <v>0</v>
      </c>
      <c r="Q6" s="22">
        <v>100</v>
      </c>
      <c r="R6" s="22">
        <v>100002</v>
      </c>
      <c r="S6" s="22">
        <v>0</v>
      </c>
      <c r="T6" s="22">
        <v>0</v>
      </c>
      <c r="U6" s="22">
        <v>0</v>
      </c>
      <c r="V6" s="23" t="s">
        <v>94</v>
      </c>
      <c r="W6" s="44"/>
    </row>
    <row r="7" spans="1:23" x14ac:dyDescent="0.3">
      <c r="A7" s="43">
        <v>200003</v>
      </c>
      <c r="B7" s="23">
        <v>200003</v>
      </c>
      <c r="C7" s="22" t="s">
        <v>153</v>
      </c>
      <c r="D7" s="23">
        <v>1</v>
      </c>
      <c r="E7" s="22">
        <f>INDEX('!참조_ENUM'!$B$3:$B$64,MATCH(F7,'!참조_ENUM'!$C$3:$C$64,0))</f>
        <v>6</v>
      </c>
      <c r="F7" s="21" t="s">
        <v>139</v>
      </c>
      <c r="G7" s="22">
        <v>0</v>
      </c>
      <c r="H7" s="22">
        <v>1</v>
      </c>
      <c r="I7" s="22">
        <v>0</v>
      </c>
      <c r="J7" s="22">
        <f>INDEX('!참조_ENUM'!$AH$3:$AH$5,MATCH(K7,'!참조_ENUM'!$AI$3:$AI$5,0))</f>
        <v>2</v>
      </c>
      <c r="K7" s="26" t="s">
        <v>163</v>
      </c>
      <c r="L7" s="23">
        <f>INDEX('!참조_ENUM'!$AD$3:$AD$5,MATCH(M7,'!참조_ENUM'!$AE$3:$AE$5,0))</f>
        <v>0</v>
      </c>
      <c r="M7" s="24" t="s">
        <v>92</v>
      </c>
      <c r="N7" s="23">
        <v>0</v>
      </c>
      <c r="O7" s="23">
        <v>0</v>
      </c>
      <c r="P7" s="23" t="b">
        <v>0</v>
      </c>
      <c r="Q7" s="22">
        <v>100</v>
      </c>
      <c r="R7" s="22">
        <v>100003</v>
      </c>
      <c r="S7" s="22">
        <v>0</v>
      </c>
      <c r="T7" s="22">
        <v>0</v>
      </c>
      <c r="U7" s="22">
        <v>0</v>
      </c>
      <c r="V7" s="23" t="s">
        <v>141</v>
      </c>
      <c r="W7" s="44" t="s">
        <v>155</v>
      </c>
    </row>
    <row r="8" spans="1:23" x14ac:dyDescent="0.3">
      <c r="A8" s="43">
        <v>200004</v>
      </c>
      <c r="B8" s="23">
        <v>200004</v>
      </c>
      <c r="C8" s="22" t="s">
        <v>164</v>
      </c>
      <c r="D8" s="23">
        <v>1</v>
      </c>
      <c r="E8" s="22">
        <f>INDEX('!참조_ENUM'!$B$3:$B$64,MATCH(F8,'!참조_ENUM'!$C$3:$C$64,0))</f>
        <v>6</v>
      </c>
      <c r="F8" s="21" t="s">
        <v>139</v>
      </c>
      <c r="G8" s="22">
        <v>0</v>
      </c>
      <c r="H8" s="22">
        <v>1</v>
      </c>
      <c r="I8" s="22">
        <v>0</v>
      </c>
      <c r="J8" s="22">
        <f>INDEX('!참조_ENUM'!$AH$3:$AH$5,MATCH(K8,'!참조_ENUM'!$AI$3:$AI$5,0))</f>
        <v>2</v>
      </c>
      <c r="K8" s="26" t="s">
        <v>163</v>
      </c>
      <c r="L8" s="23">
        <f>INDEX('!참조_ENUM'!$AD$3:$AD$5,MATCH(M8,'!참조_ENUM'!$AE$3:$AE$5,0))</f>
        <v>0</v>
      </c>
      <c r="M8" s="24" t="s">
        <v>92</v>
      </c>
      <c r="N8" s="23">
        <v>0</v>
      </c>
      <c r="O8" s="23">
        <v>0</v>
      </c>
      <c r="P8" s="23" t="b">
        <v>0</v>
      </c>
      <c r="Q8" s="22">
        <v>100</v>
      </c>
      <c r="R8" s="22">
        <v>100004</v>
      </c>
      <c r="S8" s="22">
        <v>0</v>
      </c>
      <c r="T8" s="22">
        <v>0</v>
      </c>
      <c r="U8" s="22">
        <v>0</v>
      </c>
      <c r="V8" s="23" t="s">
        <v>141</v>
      </c>
      <c r="W8" s="44" t="s">
        <v>165</v>
      </c>
    </row>
    <row r="9" spans="1:23" x14ac:dyDescent="0.3">
      <c r="A9" s="43">
        <v>200005</v>
      </c>
      <c r="B9" s="23">
        <v>200005</v>
      </c>
      <c r="C9" s="22" t="s">
        <v>108</v>
      </c>
      <c r="D9" s="23">
        <v>1</v>
      </c>
      <c r="E9" s="22">
        <f>INDEX('!참조_ENUM'!$B$3:$B$64,MATCH(F9,'!참조_ENUM'!$C$3:$C$64,0))</f>
        <v>6</v>
      </c>
      <c r="F9" s="21" t="s">
        <v>139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26" t="s">
        <v>163</v>
      </c>
      <c r="L9" s="23">
        <f>INDEX('!참조_ENUM'!$AD$3:$AD$5,MATCH(M9,'!참조_ENUM'!$AE$3:$AE$5,0))</f>
        <v>0</v>
      </c>
      <c r="M9" s="24" t="s">
        <v>92</v>
      </c>
      <c r="N9" s="23">
        <v>0</v>
      </c>
      <c r="O9" s="23">
        <v>0</v>
      </c>
      <c r="P9" s="23" t="b">
        <v>0</v>
      </c>
      <c r="Q9" s="22">
        <v>100</v>
      </c>
      <c r="R9" s="22">
        <v>100005</v>
      </c>
      <c r="S9" s="22">
        <v>0</v>
      </c>
      <c r="T9" s="22">
        <v>0</v>
      </c>
      <c r="U9" s="22">
        <v>0</v>
      </c>
      <c r="V9" s="23" t="s">
        <v>106</v>
      </c>
      <c r="W9" s="44" t="s">
        <v>111</v>
      </c>
    </row>
    <row r="10" spans="1:23" x14ac:dyDescent="0.3">
      <c r="A10" s="43">
        <v>200006</v>
      </c>
      <c r="B10" s="23">
        <v>200006</v>
      </c>
      <c r="C10" s="22" t="s">
        <v>108</v>
      </c>
      <c r="D10" s="23">
        <v>1</v>
      </c>
      <c r="E10" s="22">
        <f>INDEX('!참조_ENUM'!$B$3:$B$64,MATCH(F10,'!참조_ENUM'!$C$3:$C$64,0))</f>
        <v>6</v>
      </c>
      <c r="F10" s="21" t="s">
        <v>139</v>
      </c>
      <c r="G10" s="22">
        <v>0</v>
      </c>
      <c r="H10" s="22">
        <v>1</v>
      </c>
      <c r="I10" s="22">
        <v>0</v>
      </c>
      <c r="J10" s="22">
        <f>INDEX('!참조_ENUM'!$AH$3:$AH$5,MATCH(K10,'!참조_ENUM'!$AI$3:$AI$5,0))</f>
        <v>2</v>
      </c>
      <c r="K10" s="26" t="s">
        <v>163</v>
      </c>
      <c r="L10" s="23">
        <f>INDEX('!참조_ENUM'!$AD$3:$AD$5,MATCH(M10,'!참조_ENUM'!$AE$3:$AE$5,0))</f>
        <v>0</v>
      </c>
      <c r="M10" s="24" t="s">
        <v>92</v>
      </c>
      <c r="N10" s="23">
        <v>0</v>
      </c>
      <c r="O10" s="23">
        <v>0</v>
      </c>
      <c r="P10" s="23" t="b">
        <v>0</v>
      </c>
      <c r="Q10" s="22">
        <v>100</v>
      </c>
      <c r="R10" s="22">
        <v>100006</v>
      </c>
      <c r="S10" s="22">
        <v>0</v>
      </c>
      <c r="T10" s="22">
        <v>0</v>
      </c>
      <c r="U10" s="22">
        <v>0</v>
      </c>
      <c r="V10" s="23" t="s">
        <v>106</v>
      </c>
      <c r="W10" s="44" t="s">
        <v>111</v>
      </c>
    </row>
    <row r="11" spans="1:23" x14ac:dyDescent="0.3">
      <c r="A11" s="43">
        <v>200007</v>
      </c>
      <c r="B11" s="23">
        <v>200007</v>
      </c>
      <c r="C11" s="23" t="s">
        <v>108</v>
      </c>
      <c r="D11" s="23">
        <v>1</v>
      </c>
      <c r="E11" s="22">
        <f>INDEX('!참조_ENUM'!$B$3:$B$64,MATCH(F11,'!참조_ENUM'!$C$3:$C$64,0))</f>
        <v>6</v>
      </c>
      <c r="F11" s="21" t="s">
        <v>139</v>
      </c>
      <c r="G11" s="22">
        <v>0</v>
      </c>
      <c r="H11" s="22">
        <v>1</v>
      </c>
      <c r="I11" s="22">
        <v>0</v>
      </c>
      <c r="J11" s="22">
        <f>INDEX('!참조_ENUM'!$AH$3:$AH$5,MATCH(K11,'!참조_ENUM'!$AI$3:$AI$5,0))</f>
        <v>2</v>
      </c>
      <c r="K11" s="26" t="s">
        <v>163</v>
      </c>
      <c r="L11" s="23">
        <f>INDEX('!참조_ENUM'!$AD$3:$AD$5,MATCH(M11,'!참조_ENUM'!$AE$3:$AE$5,0))</f>
        <v>0</v>
      </c>
      <c r="M11" s="24" t="s">
        <v>92</v>
      </c>
      <c r="N11" s="23">
        <v>0</v>
      </c>
      <c r="O11" s="23">
        <v>0</v>
      </c>
      <c r="P11" s="23" t="b">
        <v>0</v>
      </c>
      <c r="Q11" s="22">
        <v>100</v>
      </c>
      <c r="R11" s="22">
        <v>100007</v>
      </c>
      <c r="S11" s="22">
        <v>0</v>
      </c>
      <c r="T11" s="22">
        <v>0</v>
      </c>
      <c r="U11" s="22">
        <v>0</v>
      </c>
      <c r="V11" s="23" t="s">
        <v>106</v>
      </c>
      <c r="W11" s="44" t="s">
        <v>111</v>
      </c>
    </row>
    <row r="12" spans="1:23" x14ac:dyDescent="0.3">
      <c r="A12" s="43">
        <v>200008</v>
      </c>
      <c r="B12" s="23">
        <v>200008</v>
      </c>
      <c r="C12" s="23" t="s">
        <v>108</v>
      </c>
      <c r="D12" s="23">
        <v>1</v>
      </c>
      <c r="E12" s="22">
        <f>INDEX('!참조_ENUM'!$B$3:$B$64,MATCH(F12,'!참조_ENUM'!$C$3:$C$64,0))</f>
        <v>6</v>
      </c>
      <c r="F12" s="21" t="s">
        <v>139</v>
      </c>
      <c r="G12" s="22">
        <v>0</v>
      </c>
      <c r="H12" s="22">
        <v>1</v>
      </c>
      <c r="I12" s="22">
        <v>0</v>
      </c>
      <c r="J12" s="22">
        <f>INDEX('!참조_ENUM'!$AH$3:$AH$5,MATCH(K12,'!참조_ENUM'!$AI$3:$AI$5,0))</f>
        <v>2</v>
      </c>
      <c r="K12" s="26" t="s">
        <v>163</v>
      </c>
      <c r="L12" s="23">
        <f>INDEX('!참조_ENUM'!$AD$3:$AD$5,MATCH(M12,'!참조_ENUM'!$AE$3:$AE$5,0))</f>
        <v>0</v>
      </c>
      <c r="M12" s="24" t="s">
        <v>92</v>
      </c>
      <c r="N12" s="23">
        <v>0</v>
      </c>
      <c r="O12" s="23">
        <v>0</v>
      </c>
      <c r="P12" s="23" t="b">
        <v>0</v>
      </c>
      <c r="Q12" s="22">
        <v>100</v>
      </c>
      <c r="R12" s="22">
        <v>100008</v>
      </c>
      <c r="S12" s="22">
        <v>0</v>
      </c>
      <c r="T12" s="22">
        <v>0</v>
      </c>
      <c r="U12" s="22">
        <v>0</v>
      </c>
      <c r="V12" s="23" t="s">
        <v>106</v>
      </c>
      <c r="W12" s="44" t="s">
        <v>111</v>
      </c>
    </row>
    <row r="13" spans="1:23" x14ac:dyDescent="0.3">
      <c r="A13" s="43">
        <v>200009</v>
      </c>
      <c r="B13" s="23">
        <v>200009</v>
      </c>
      <c r="C13" s="23" t="s">
        <v>108</v>
      </c>
      <c r="D13" s="23">
        <v>1</v>
      </c>
      <c r="E13" s="22">
        <f>INDEX('!참조_ENUM'!$B$3:$B$64,MATCH(F13,'!참조_ENUM'!$C$3:$C$64,0))</f>
        <v>6</v>
      </c>
      <c r="F13" s="21" t="s">
        <v>139</v>
      </c>
      <c r="G13" s="22">
        <v>0</v>
      </c>
      <c r="H13" s="22">
        <v>1</v>
      </c>
      <c r="I13" s="22">
        <v>0</v>
      </c>
      <c r="J13" s="22">
        <f>INDEX('!참조_ENUM'!$AH$3:$AH$5,MATCH(K13,'!참조_ENUM'!$AI$3:$AI$5,0))</f>
        <v>2</v>
      </c>
      <c r="K13" s="26" t="s">
        <v>163</v>
      </c>
      <c r="L13" s="23">
        <f>INDEX('!참조_ENUM'!$AD$3:$AD$5,MATCH(M13,'!참조_ENUM'!$AE$3:$AE$5,0))</f>
        <v>0</v>
      </c>
      <c r="M13" s="24" t="s">
        <v>92</v>
      </c>
      <c r="N13" s="23">
        <v>0</v>
      </c>
      <c r="O13" s="23">
        <v>0</v>
      </c>
      <c r="P13" s="23" t="b">
        <v>0</v>
      </c>
      <c r="Q13" s="22">
        <v>100</v>
      </c>
      <c r="R13" s="22">
        <v>100009</v>
      </c>
      <c r="S13" s="22">
        <v>0</v>
      </c>
      <c r="T13" s="22">
        <v>0</v>
      </c>
      <c r="U13" s="22">
        <v>0</v>
      </c>
      <c r="V13" s="23" t="s">
        <v>106</v>
      </c>
      <c r="W13" s="44" t="s">
        <v>111</v>
      </c>
    </row>
    <row r="14" spans="1:23" x14ac:dyDescent="0.3">
      <c r="A14" s="43">
        <v>200010</v>
      </c>
      <c r="B14" s="23">
        <v>200010</v>
      </c>
      <c r="C14" s="23" t="s">
        <v>108</v>
      </c>
      <c r="D14" s="23">
        <v>1</v>
      </c>
      <c r="E14" s="22">
        <f>INDEX('!참조_ENUM'!$B$3:$B$64,MATCH(F14,'!참조_ENUM'!$C$3:$C$64,0))</f>
        <v>6</v>
      </c>
      <c r="F14" s="21" t="s">
        <v>139</v>
      </c>
      <c r="G14" s="22">
        <v>0</v>
      </c>
      <c r="H14" s="22">
        <v>1</v>
      </c>
      <c r="I14" s="22">
        <v>0</v>
      </c>
      <c r="J14" s="22">
        <f>INDEX('!참조_ENUM'!$AH$3:$AH$5,MATCH(K14,'!참조_ENUM'!$AI$3:$AI$5,0))</f>
        <v>2</v>
      </c>
      <c r="K14" s="26" t="s">
        <v>163</v>
      </c>
      <c r="L14" s="23">
        <f>INDEX('!참조_ENUM'!$AD$3:$AD$5,MATCH(M14,'!참조_ENUM'!$AE$3:$AE$5,0))</f>
        <v>0</v>
      </c>
      <c r="M14" s="24" t="s">
        <v>92</v>
      </c>
      <c r="N14" s="23">
        <v>0</v>
      </c>
      <c r="O14" s="23">
        <v>0</v>
      </c>
      <c r="P14" s="23" t="b">
        <v>0</v>
      </c>
      <c r="Q14" s="22">
        <v>100</v>
      </c>
      <c r="R14" s="22">
        <v>100010</v>
      </c>
      <c r="S14" s="22">
        <v>0</v>
      </c>
      <c r="T14" s="22">
        <v>0</v>
      </c>
      <c r="U14" s="22">
        <v>0</v>
      </c>
      <c r="V14" s="23" t="s">
        <v>106</v>
      </c>
      <c r="W14" s="44" t="s">
        <v>111</v>
      </c>
    </row>
    <row r="15" spans="1:23" x14ac:dyDescent="0.3">
      <c r="A15" s="43">
        <v>200011</v>
      </c>
      <c r="B15" s="23">
        <v>200011</v>
      </c>
      <c r="C15" s="23" t="s">
        <v>108</v>
      </c>
      <c r="D15" s="23">
        <v>1</v>
      </c>
      <c r="E15" s="22">
        <f>INDEX('!참조_ENUM'!$B$3:$B$64,MATCH(F15,'!참조_ENUM'!$C$3:$C$64,0))</f>
        <v>7</v>
      </c>
      <c r="F15" s="21" t="s">
        <v>140</v>
      </c>
      <c r="G15" s="22">
        <v>0</v>
      </c>
      <c r="H15" s="22">
        <v>1</v>
      </c>
      <c r="I15" s="22">
        <v>0</v>
      </c>
      <c r="J15" s="22">
        <f>INDEX('!참조_ENUM'!$AH$3:$AH$5,MATCH(K15,'!참조_ENUM'!$AI$3:$AI$5,0))</f>
        <v>2</v>
      </c>
      <c r="K15" s="26" t="s">
        <v>163</v>
      </c>
      <c r="L15" s="23">
        <f>INDEX('!참조_ENUM'!$AD$3:$AD$5,MATCH(M15,'!참조_ENUM'!$AE$3:$AE$5,0))</f>
        <v>0</v>
      </c>
      <c r="M15" s="24" t="s">
        <v>92</v>
      </c>
      <c r="N15" s="23">
        <v>0</v>
      </c>
      <c r="O15" s="23">
        <v>0</v>
      </c>
      <c r="P15" s="23" t="b">
        <v>0</v>
      </c>
      <c r="Q15" s="22">
        <v>100</v>
      </c>
      <c r="R15" s="22">
        <v>100011</v>
      </c>
      <c r="S15" s="22">
        <v>0</v>
      </c>
      <c r="T15" s="22">
        <v>0</v>
      </c>
      <c r="U15" s="22">
        <v>0</v>
      </c>
      <c r="V15" s="23" t="s">
        <v>106</v>
      </c>
      <c r="W15" s="44" t="s">
        <v>111</v>
      </c>
    </row>
    <row r="16" spans="1:23" ht="17.25" thickBot="1" x14ac:dyDescent="0.35">
      <c r="A16" s="58">
        <v>200012</v>
      </c>
      <c r="B16" s="45">
        <v>200012</v>
      </c>
      <c r="C16" s="45" t="s">
        <v>108</v>
      </c>
      <c r="D16" s="45">
        <v>1</v>
      </c>
      <c r="E16" s="46">
        <f>INDEX('!참조_ENUM'!$B$3:$B$64,MATCH(F16,'!참조_ENUM'!$C$3:$C$64,0))</f>
        <v>7</v>
      </c>
      <c r="F16" s="20" t="s">
        <v>140</v>
      </c>
      <c r="G16" s="46">
        <v>0</v>
      </c>
      <c r="H16" s="46">
        <v>1</v>
      </c>
      <c r="I16" s="46">
        <v>0</v>
      </c>
      <c r="J16" s="46">
        <f>INDEX('!참조_ENUM'!$AH$3:$AH$5,MATCH(K16,'!참조_ENUM'!$AI$3:$AI$5,0))</f>
        <v>2</v>
      </c>
      <c r="K16" s="47" t="s">
        <v>163</v>
      </c>
      <c r="L16" s="45">
        <f>INDEX('!참조_ENUM'!$AD$3:$AD$5,MATCH(M16,'!참조_ENUM'!$AE$3:$AE$5,0))</f>
        <v>0</v>
      </c>
      <c r="M16" s="48" t="s">
        <v>92</v>
      </c>
      <c r="N16" s="45">
        <v>0</v>
      </c>
      <c r="O16" s="45">
        <v>0</v>
      </c>
      <c r="P16" s="45" t="b">
        <v>0</v>
      </c>
      <c r="Q16" s="46">
        <v>100</v>
      </c>
      <c r="R16" s="46">
        <v>100012</v>
      </c>
      <c r="S16" s="46">
        <v>0</v>
      </c>
      <c r="T16" s="46">
        <v>0</v>
      </c>
      <c r="U16" s="46">
        <v>0</v>
      </c>
      <c r="V16" s="45" t="s">
        <v>106</v>
      </c>
      <c r="W16" s="49" t="s">
        <v>111</v>
      </c>
    </row>
    <row r="17" spans="1:23" x14ac:dyDescent="0.3">
      <c r="A17" s="62">
        <v>210001</v>
      </c>
      <c r="B17" s="59">
        <v>210001</v>
      </c>
      <c r="C17" s="38" t="s">
        <v>206</v>
      </c>
      <c r="D17" s="38">
        <v>2</v>
      </c>
      <c r="E17" s="39">
        <f>INDEX('!참조_ENUM'!$B$3:$B$64,MATCH(F17,'!참조_ENUM'!$C$3:$C$64,0))</f>
        <v>6</v>
      </c>
      <c r="F17" s="19" t="s">
        <v>139</v>
      </c>
      <c r="G17" s="39">
        <v>0</v>
      </c>
      <c r="H17" s="39">
        <v>1</v>
      </c>
      <c r="I17" s="39">
        <v>0</v>
      </c>
      <c r="J17" s="39">
        <f>INDEX('!참조_ENUM'!$AH$3:$AH$5,MATCH(K17,'!참조_ENUM'!$AI$3:$AI$5,0))</f>
        <v>2</v>
      </c>
      <c r="K17" s="66" t="s">
        <v>163</v>
      </c>
      <c r="L17" s="38">
        <f>INDEX('!참조_ENUM'!$AD$3:$AD$5,MATCH(M17,'!참조_ENUM'!$AE$3:$AE$5,0))</f>
        <v>0</v>
      </c>
      <c r="M17" s="65" t="s">
        <v>92</v>
      </c>
      <c r="N17" s="38">
        <v>0</v>
      </c>
      <c r="O17" s="38">
        <v>0</v>
      </c>
      <c r="P17" s="38" t="b">
        <v>0</v>
      </c>
      <c r="Q17" s="39">
        <v>100</v>
      </c>
      <c r="R17" s="39" t="s">
        <v>220</v>
      </c>
      <c r="S17" s="39">
        <v>0</v>
      </c>
      <c r="T17" s="39">
        <v>0</v>
      </c>
      <c r="U17" s="39">
        <v>0</v>
      </c>
      <c r="V17" s="38" t="s">
        <v>141</v>
      </c>
      <c r="W17" s="42"/>
    </row>
    <row r="18" spans="1:23" ht="17.25" thickBot="1" x14ac:dyDescent="0.35">
      <c r="A18" s="63">
        <v>210002</v>
      </c>
      <c r="B18" s="60">
        <v>210002</v>
      </c>
      <c r="C18" s="23" t="s">
        <v>207</v>
      </c>
      <c r="D18" s="23">
        <v>3</v>
      </c>
      <c r="E18" s="22">
        <f>INDEX('!참조_ENUM'!$B$3:$B$64,MATCH(F18,'!참조_ENUM'!$C$3:$C$64,0))</f>
        <v>6</v>
      </c>
      <c r="F18" s="21" t="s">
        <v>139</v>
      </c>
      <c r="G18" s="22">
        <v>0</v>
      </c>
      <c r="H18" s="22">
        <v>1</v>
      </c>
      <c r="I18" s="22">
        <v>0</v>
      </c>
      <c r="J18" s="22">
        <f>INDEX('!참조_ENUM'!$AH$3:$AH$5,MATCH(K18,'!참조_ENUM'!$AI$3:$AI$5,0))</f>
        <v>0</v>
      </c>
      <c r="K18" s="27" t="s">
        <v>92</v>
      </c>
      <c r="L18" s="23">
        <f>INDEX('!참조_ENUM'!$AD$3:$AD$5,MATCH(M18,'!참조_ENUM'!$AE$3:$AE$5,0))</f>
        <v>0</v>
      </c>
      <c r="M18" s="21" t="s">
        <v>92</v>
      </c>
      <c r="N18" s="23">
        <v>0</v>
      </c>
      <c r="O18" s="23">
        <v>0</v>
      </c>
      <c r="P18" s="23" t="b">
        <v>0</v>
      </c>
      <c r="Q18" s="22">
        <v>100</v>
      </c>
      <c r="R18" s="22" t="s">
        <v>221</v>
      </c>
      <c r="S18" s="22">
        <v>0</v>
      </c>
      <c r="T18" s="22">
        <v>0</v>
      </c>
      <c r="U18" s="22">
        <v>0</v>
      </c>
      <c r="V18" s="23" t="s">
        <v>141</v>
      </c>
      <c r="W18" s="44"/>
    </row>
    <row r="19" spans="1:23" x14ac:dyDescent="0.3">
      <c r="A19" s="63">
        <v>210003</v>
      </c>
      <c r="B19" s="60">
        <v>210002</v>
      </c>
      <c r="C19" s="23" t="s">
        <v>208</v>
      </c>
      <c r="D19" s="23">
        <v>4</v>
      </c>
      <c r="E19" s="22">
        <f>INDEX('!참조_ENUM'!$B$3:$B$64,MATCH(F19,'!참조_ENUM'!$C$3:$C$64,0))</f>
        <v>6</v>
      </c>
      <c r="F19" s="21" t="s">
        <v>139</v>
      </c>
      <c r="G19" s="22">
        <v>0</v>
      </c>
      <c r="H19" s="22">
        <v>1</v>
      </c>
      <c r="I19" s="22">
        <v>0</v>
      </c>
      <c r="J19" s="22">
        <f>INDEX('!참조_ENUM'!$AH$3:$AH$5,MATCH(K19,'!참조_ENUM'!$AI$3:$AI$5,0))</f>
        <v>0</v>
      </c>
      <c r="K19" s="27" t="s">
        <v>92</v>
      </c>
      <c r="L19" s="23">
        <f>INDEX('!참조_ENUM'!$AD$3:$AD$5,MATCH(M19,'!참조_ENUM'!$AE$3:$AE$5,0))</f>
        <v>0</v>
      </c>
      <c r="M19" s="21" t="s">
        <v>92</v>
      </c>
      <c r="N19" s="23">
        <v>0</v>
      </c>
      <c r="O19" s="23">
        <v>0</v>
      </c>
      <c r="P19" s="23" t="b">
        <v>0</v>
      </c>
      <c r="Q19" s="22">
        <v>100</v>
      </c>
      <c r="R19" s="22">
        <v>0</v>
      </c>
      <c r="S19" s="39" t="s">
        <v>222</v>
      </c>
      <c r="T19" s="22">
        <v>0</v>
      </c>
      <c r="U19" s="22">
        <v>0</v>
      </c>
      <c r="V19" s="23" t="s">
        <v>217</v>
      </c>
      <c r="W19" s="44"/>
    </row>
    <row r="20" spans="1:23" x14ac:dyDescent="0.3">
      <c r="A20" s="63">
        <v>210004</v>
      </c>
      <c r="B20" s="60">
        <v>210003</v>
      </c>
      <c r="C20" s="23" t="s">
        <v>209</v>
      </c>
      <c r="D20" s="23">
        <v>5</v>
      </c>
      <c r="E20" s="22">
        <f>INDEX('!참조_ENUM'!$B$3:$B$64,MATCH(F20,'!참조_ENUM'!$C$3:$C$64,0))</f>
        <v>2</v>
      </c>
      <c r="F20" s="21" t="s">
        <v>214</v>
      </c>
      <c r="G20" s="22">
        <v>0</v>
      </c>
      <c r="H20" s="22">
        <v>5</v>
      </c>
      <c r="I20" s="22">
        <v>0</v>
      </c>
      <c r="J20" s="22">
        <f>INDEX('!참조_ENUM'!$AH$3:$AH$5,MATCH(K20,'!참조_ENUM'!$AI$3:$AI$5,0))</f>
        <v>1</v>
      </c>
      <c r="K20" s="27" t="s">
        <v>215</v>
      </c>
      <c r="L20" s="23">
        <f>INDEX('!참조_ENUM'!$AD$3:$AD$5,MATCH(M20,'!참조_ENUM'!$AE$3:$AE$5,0))</f>
        <v>0</v>
      </c>
      <c r="M20" s="21" t="s">
        <v>92</v>
      </c>
      <c r="N20" s="23">
        <v>0</v>
      </c>
      <c r="O20" s="23">
        <v>0</v>
      </c>
      <c r="P20" s="23" t="b">
        <v>0</v>
      </c>
      <c r="Q20" s="22">
        <v>100</v>
      </c>
      <c r="R20" s="22" t="s">
        <v>223</v>
      </c>
      <c r="S20" s="22">
        <v>0</v>
      </c>
      <c r="T20" s="22">
        <v>0</v>
      </c>
      <c r="U20" s="22">
        <v>0</v>
      </c>
      <c r="V20" s="23" t="s">
        <v>141</v>
      </c>
      <c r="W20" s="44"/>
    </row>
    <row r="21" spans="1:23" x14ac:dyDescent="0.3">
      <c r="A21" s="63">
        <v>210005</v>
      </c>
      <c r="B21" s="60">
        <v>210003</v>
      </c>
      <c r="C21" s="23" t="s">
        <v>210</v>
      </c>
      <c r="D21" s="23">
        <v>6</v>
      </c>
      <c r="E21" s="22">
        <f>INDEX('!참조_ENUM'!$B$3:$B$64,MATCH(F21,'!참조_ENUM'!$C$3:$C$64,0))</f>
        <v>2</v>
      </c>
      <c r="F21" s="21" t="s">
        <v>214</v>
      </c>
      <c r="G21" s="22">
        <v>0</v>
      </c>
      <c r="H21" s="22">
        <v>5</v>
      </c>
      <c r="I21" s="22">
        <v>0</v>
      </c>
      <c r="J21" s="22">
        <f>INDEX('!참조_ENUM'!$AH$3:$AH$5,MATCH(K21,'!참조_ENUM'!$AI$3:$AI$5,0))</f>
        <v>0</v>
      </c>
      <c r="K21" s="27" t="s">
        <v>92</v>
      </c>
      <c r="L21" s="23">
        <f>INDEX('!참조_ENUM'!$AD$3:$AD$5,MATCH(M21,'!참조_ENUM'!$AE$3:$AE$5,0))</f>
        <v>0</v>
      </c>
      <c r="M21" s="21" t="s">
        <v>92</v>
      </c>
      <c r="N21" s="23">
        <v>0</v>
      </c>
      <c r="O21" s="23">
        <v>0</v>
      </c>
      <c r="P21" s="23" t="b">
        <v>0</v>
      </c>
      <c r="Q21" s="22">
        <v>100</v>
      </c>
      <c r="R21" s="22">
        <v>0</v>
      </c>
      <c r="S21" s="22" t="s">
        <v>224</v>
      </c>
      <c r="T21" s="22">
        <v>0</v>
      </c>
      <c r="U21" s="22">
        <v>0</v>
      </c>
      <c r="V21" s="23" t="s">
        <v>217</v>
      </c>
      <c r="W21" s="44"/>
    </row>
    <row r="22" spans="1:23" x14ac:dyDescent="0.3">
      <c r="A22" s="63">
        <v>210006</v>
      </c>
      <c r="B22" s="60">
        <v>210004</v>
      </c>
      <c r="C22" s="23" t="s">
        <v>211</v>
      </c>
      <c r="D22" s="23">
        <v>7</v>
      </c>
      <c r="E22" s="22">
        <f>INDEX('!참조_ENUM'!$B$3:$B$64,MATCH(F22,'!참조_ENUM'!$C$3:$C$64,0))</f>
        <v>2</v>
      </c>
      <c r="F22" s="21" t="s">
        <v>214</v>
      </c>
      <c r="G22" s="22">
        <v>0</v>
      </c>
      <c r="H22" s="22">
        <v>5</v>
      </c>
      <c r="I22" s="22">
        <v>0</v>
      </c>
      <c r="J22" s="22">
        <f>INDEX('!참조_ENUM'!$AH$3:$AH$5,MATCH(K22,'!참조_ENUM'!$AI$3:$AI$5,0))</f>
        <v>1</v>
      </c>
      <c r="K22" s="27" t="s">
        <v>215</v>
      </c>
      <c r="L22" s="23">
        <f>INDEX('!참조_ENUM'!$AD$3:$AD$5,MATCH(M22,'!참조_ENUM'!$AE$3:$AE$5,0))</f>
        <v>0</v>
      </c>
      <c r="M22" s="21" t="s">
        <v>92</v>
      </c>
      <c r="N22" s="23">
        <v>0</v>
      </c>
      <c r="O22" s="23">
        <v>0</v>
      </c>
      <c r="P22" s="23" t="b">
        <v>1</v>
      </c>
      <c r="Q22" s="6" t="s">
        <v>216</v>
      </c>
      <c r="R22" s="22" t="s">
        <v>225</v>
      </c>
      <c r="S22" s="22">
        <v>0</v>
      </c>
      <c r="T22" s="22">
        <v>0</v>
      </c>
      <c r="U22" s="22">
        <v>0</v>
      </c>
      <c r="V22" s="23" t="s">
        <v>141</v>
      </c>
      <c r="W22" s="44"/>
    </row>
    <row r="23" spans="1:23" x14ac:dyDescent="0.3">
      <c r="A23" s="63">
        <v>210007</v>
      </c>
      <c r="B23" s="60">
        <v>210004</v>
      </c>
      <c r="C23" s="23" t="s">
        <v>212</v>
      </c>
      <c r="D23" s="23">
        <v>8</v>
      </c>
      <c r="E23" s="22">
        <f>INDEX('!참조_ENUM'!$B$3:$B$64,MATCH(F23,'!참조_ENUM'!$C$3:$C$64,0))</f>
        <v>2</v>
      </c>
      <c r="F23" s="21" t="s">
        <v>214</v>
      </c>
      <c r="G23" s="22">
        <v>0</v>
      </c>
      <c r="H23" s="22">
        <v>5</v>
      </c>
      <c r="I23" s="22">
        <v>0</v>
      </c>
      <c r="J23" s="22">
        <f>INDEX('!참조_ENUM'!$AH$3:$AH$5,MATCH(K23,'!참조_ENUM'!$AI$3:$AI$5,0))</f>
        <v>0</v>
      </c>
      <c r="K23" s="27" t="s">
        <v>92</v>
      </c>
      <c r="L23" s="23">
        <f>INDEX('!참조_ENUM'!$AD$3:$AD$5,MATCH(M23,'!참조_ENUM'!$AE$3:$AE$5,0))</f>
        <v>0</v>
      </c>
      <c r="M23" s="21" t="s">
        <v>92</v>
      </c>
      <c r="N23" s="23">
        <v>0</v>
      </c>
      <c r="O23" s="23">
        <v>0</v>
      </c>
      <c r="P23" s="23" t="b">
        <v>0</v>
      </c>
      <c r="Q23" s="22">
        <v>100</v>
      </c>
      <c r="R23" s="22">
        <v>0</v>
      </c>
      <c r="S23" s="22" t="s">
        <v>226</v>
      </c>
      <c r="T23" s="22">
        <v>0</v>
      </c>
      <c r="U23" s="22">
        <v>0</v>
      </c>
      <c r="V23" s="23" t="s">
        <v>218</v>
      </c>
      <c r="W23" s="44"/>
    </row>
    <row r="24" spans="1:23" x14ac:dyDescent="0.3">
      <c r="A24" s="63">
        <v>210008</v>
      </c>
      <c r="B24" s="60">
        <v>210004</v>
      </c>
      <c r="C24" s="23" t="s">
        <v>213</v>
      </c>
      <c r="D24" s="23">
        <v>9</v>
      </c>
      <c r="E24" s="22">
        <f>INDEX('!참조_ENUM'!$B$3:$B$64,MATCH(F24,'!참조_ENUM'!$C$3:$C$64,0))</f>
        <v>2</v>
      </c>
      <c r="F24" s="21" t="s">
        <v>214</v>
      </c>
      <c r="G24" s="22">
        <v>0</v>
      </c>
      <c r="H24" s="22">
        <v>5</v>
      </c>
      <c r="I24" s="22">
        <v>0</v>
      </c>
      <c r="J24" s="22">
        <f>INDEX('!참조_ENUM'!$AH$3:$AH$5,MATCH(K24,'!참조_ENUM'!$AI$3:$AI$5,0))</f>
        <v>0</v>
      </c>
      <c r="K24" s="27" t="s">
        <v>92</v>
      </c>
      <c r="L24" s="23">
        <f>INDEX('!참조_ENUM'!$AD$3:$AD$5,MATCH(M24,'!참조_ENUM'!$AE$3:$AE$5,0))</f>
        <v>0</v>
      </c>
      <c r="M24" s="21" t="s">
        <v>92</v>
      </c>
      <c r="N24" s="23">
        <v>0</v>
      </c>
      <c r="O24" s="23">
        <v>0</v>
      </c>
      <c r="P24" s="23" t="b">
        <v>0</v>
      </c>
      <c r="Q24" s="22">
        <v>100</v>
      </c>
      <c r="R24" s="22">
        <v>0</v>
      </c>
      <c r="S24" s="22" t="s">
        <v>227</v>
      </c>
      <c r="T24" s="22">
        <v>0</v>
      </c>
      <c r="U24" s="22">
        <v>0</v>
      </c>
      <c r="V24" s="23" t="s">
        <v>217</v>
      </c>
      <c r="W24" s="44"/>
    </row>
    <row r="25" spans="1:23" ht="17.25" thickBot="1" x14ac:dyDescent="0.35">
      <c r="A25" s="64">
        <v>210009</v>
      </c>
      <c r="B25" s="61">
        <v>210004</v>
      </c>
      <c r="C25" s="45" t="s">
        <v>211</v>
      </c>
      <c r="D25" s="45">
        <v>10</v>
      </c>
      <c r="E25" s="46">
        <f>INDEX('!참조_ENUM'!$B$3:$B$64,MATCH(F25,'!참조_ENUM'!$C$3:$C$64,0))</f>
        <v>2</v>
      </c>
      <c r="F25" s="20" t="s">
        <v>214</v>
      </c>
      <c r="G25" s="46">
        <v>0</v>
      </c>
      <c r="H25" s="46">
        <v>5</v>
      </c>
      <c r="I25" s="46">
        <v>0</v>
      </c>
      <c r="J25" s="46">
        <f>INDEX('!참조_ENUM'!$AH$3:$AH$5,MATCH(K25,'!참조_ENUM'!$AI$3:$AI$5,0))</f>
        <v>1</v>
      </c>
      <c r="K25" s="27" t="s">
        <v>215</v>
      </c>
      <c r="L25" s="45">
        <f>INDEX('!참조_ENUM'!$AD$3:$AD$5,MATCH(M25,'!참조_ENUM'!$AE$3:$AE$5,0))</f>
        <v>0</v>
      </c>
      <c r="M25" s="21" t="s">
        <v>92</v>
      </c>
      <c r="N25" s="45">
        <v>0</v>
      </c>
      <c r="O25" s="45">
        <v>0</v>
      </c>
      <c r="P25" s="45" t="b">
        <v>1</v>
      </c>
      <c r="Q25" s="46">
        <v>100</v>
      </c>
      <c r="R25" s="46">
        <v>0</v>
      </c>
      <c r="S25" s="46">
        <v>0</v>
      </c>
      <c r="T25" s="46">
        <v>0</v>
      </c>
      <c r="U25" s="46">
        <v>0</v>
      </c>
      <c r="V25" s="45" t="s">
        <v>219</v>
      </c>
      <c r="W25" s="49"/>
    </row>
  </sheetData>
  <phoneticPr fontId="1" type="noConversion"/>
  <dataValidations count="3">
    <dataValidation type="list" allowBlank="1" showInputMessage="1" showErrorMessage="1" sqref="V5:V16" xr:uid="{B85EAA62-4602-4125-8455-34AC457F839F}">
      <formula1>"hit,shoot,buff,debuff,heal"</formula1>
    </dataValidation>
    <dataValidation type="list" allowBlank="1" showInputMessage="1" showErrorMessage="1" sqref="P5:P25" xr:uid="{C36EAFD7-0DC0-4881-A20D-E9DCAF1F59E0}">
      <formula1>"TRUE,FALSE"</formula1>
    </dataValidation>
    <dataValidation type="list" allowBlank="1" showInputMessage="1" showErrorMessage="1" sqref="V17:V25" xr:uid="{8F231D22-5FE8-43E2-BED6-AA3782E89AB7}">
      <formula1>"hit,shoot,buff,debuff,heal,apply_1,apply_2,summon,summon_shot"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D5:D25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K5:K16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J29"/>
  <sheetViews>
    <sheetView workbookViewId="0">
      <selection activeCell="A17" sqref="A17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90.75" bestFit="1" customWidth="1"/>
  </cols>
  <sheetData>
    <row r="1" spans="1:10" ht="17.25" thickBot="1" x14ac:dyDescent="0.35">
      <c r="A1" t="s">
        <v>41</v>
      </c>
    </row>
    <row r="2" spans="1:10" x14ac:dyDescent="0.3">
      <c r="A2" s="72" t="s">
        <v>40</v>
      </c>
      <c r="B2" s="73" t="s">
        <v>177</v>
      </c>
      <c r="C2" s="73" t="s">
        <v>180</v>
      </c>
      <c r="D2" s="73" t="s">
        <v>46</v>
      </c>
      <c r="E2" s="73" t="s">
        <v>47</v>
      </c>
      <c r="F2" s="73" t="s">
        <v>20</v>
      </c>
      <c r="G2" s="73" t="s">
        <v>23</v>
      </c>
      <c r="H2" s="73" t="s">
        <v>33</v>
      </c>
      <c r="I2" s="73" t="s">
        <v>25</v>
      </c>
      <c r="J2" s="74" t="s">
        <v>78</v>
      </c>
    </row>
    <row r="3" spans="1:10" ht="33" x14ac:dyDescent="0.3">
      <c r="A3" s="75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76" t="s">
        <v>3</v>
      </c>
    </row>
    <row r="4" spans="1:10" ht="17.25" thickBot="1" x14ac:dyDescent="0.35">
      <c r="A4" s="77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78" t="s">
        <v>79</v>
      </c>
    </row>
    <row r="5" spans="1:10" ht="17.25" thickBot="1" x14ac:dyDescent="0.35">
      <c r="A5" s="10">
        <v>100001</v>
      </c>
      <c r="B5" s="29">
        <f>INDEX('!참조_ENUM'!$AP$3:$AP$7,MATCH(C5,'!참조_ENUM'!$AQ$3:$AQ$7,0))</f>
        <v>3</v>
      </c>
      <c r="C5" s="19" t="s">
        <v>178</v>
      </c>
      <c r="D5" s="11">
        <f>INDEX('!참조_ENUM'!$R$3:$R$7,MATCH(E5,'!참조_ENUM'!$S$3:$S$7,0))</f>
        <v>1</v>
      </c>
      <c r="E5" s="19" t="s">
        <v>181</v>
      </c>
      <c r="F5" s="11">
        <f>INDEX('!참조_ENUM'!$F$3:$F$22,MATCH(G5,'!참조_ENUM'!$G$3:$G$22,0))</f>
        <v>201</v>
      </c>
      <c r="G5" s="19" t="s">
        <v>184</v>
      </c>
      <c r="H5" s="11">
        <v>0</v>
      </c>
      <c r="I5" s="11">
        <v>1</v>
      </c>
      <c r="J5" s="68" t="s">
        <v>171</v>
      </c>
    </row>
    <row r="6" spans="1:10" ht="17.25" thickBot="1" x14ac:dyDescent="0.35">
      <c r="A6" s="12">
        <v>100002</v>
      </c>
      <c r="B6" s="29">
        <f>INDEX('!참조_ENUM'!$AP$3:$AP$7,MATCH(C6,'!참조_ENUM'!$AQ$3:$AQ$7,0))</f>
        <v>3</v>
      </c>
      <c r="C6" s="19" t="s">
        <v>178</v>
      </c>
      <c r="D6" s="4">
        <f>INDEX('!참조_ENUM'!$R$3:$R$7,MATCH(E6,'!참조_ENUM'!$S$3:$S$7,0))</f>
        <v>1</v>
      </c>
      <c r="E6" s="21" t="s">
        <v>181</v>
      </c>
      <c r="F6" s="4">
        <f>INDEX('!참조_ENUM'!$F$3:$F$22,MATCH(G6,'!참조_ENUM'!$G$3:$G$22,0))</f>
        <v>201</v>
      </c>
      <c r="G6" s="19" t="s">
        <v>184</v>
      </c>
      <c r="H6" s="4">
        <v>0</v>
      </c>
      <c r="I6" s="4">
        <v>1.1000000000000001</v>
      </c>
      <c r="J6" s="69" t="s">
        <v>150</v>
      </c>
    </row>
    <row r="7" spans="1:10" ht="17.25" thickBot="1" x14ac:dyDescent="0.35">
      <c r="A7" s="12">
        <v>100003</v>
      </c>
      <c r="B7" s="29">
        <f>INDEX('[2]!참조_ENUM'!$AP$3:$AP$7,MATCH(C7,'[2]!참조_ENUM'!$AQ$3:$AQ$7,0))</f>
        <v>3</v>
      </c>
      <c r="C7" s="19" t="s">
        <v>178</v>
      </c>
      <c r="D7" s="4">
        <f>INDEX('!참조_ENUM'!$R$3:$R$7,MATCH(E7,'!참조_ENUM'!$S$3:$S$7,0))</f>
        <v>1</v>
      </c>
      <c r="E7" s="21" t="s">
        <v>181</v>
      </c>
      <c r="F7" s="4">
        <f>INDEX('!참조_ENUM'!$F$3:$F$22,MATCH(G7,'!참조_ENUM'!$G$3:$G$22,0))</f>
        <v>201</v>
      </c>
      <c r="G7" s="19" t="s">
        <v>184</v>
      </c>
      <c r="H7" s="4">
        <v>0</v>
      </c>
      <c r="I7" s="4">
        <v>1</v>
      </c>
      <c r="J7" s="69" t="s">
        <v>156</v>
      </c>
    </row>
    <row r="8" spans="1:10" ht="17.25" thickBot="1" x14ac:dyDescent="0.35">
      <c r="A8" s="13">
        <v>100004</v>
      </c>
      <c r="B8" s="29">
        <f>INDEX('[2]!참조_ENUM'!$AP$3:$AP$7,MATCH(C8,'[2]!참조_ENUM'!$AQ$3:$AQ$7,0))</f>
        <v>3</v>
      </c>
      <c r="C8" s="19" t="s">
        <v>178</v>
      </c>
      <c r="D8" s="14">
        <f>INDEX('!참조_ENUM'!$R$3:$R$7,MATCH(E8,'!참조_ENUM'!$S$3:$S$7,0))</f>
        <v>1</v>
      </c>
      <c r="E8" s="20" t="s">
        <v>181</v>
      </c>
      <c r="F8" s="14">
        <f>INDEX('!참조_ENUM'!$F$3:$F$22,MATCH(G8,'!참조_ENUM'!$G$3:$G$22,0))</f>
        <v>201</v>
      </c>
      <c r="G8" s="19" t="s">
        <v>184</v>
      </c>
      <c r="H8" s="14">
        <v>0</v>
      </c>
      <c r="I8" s="14">
        <v>1.2</v>
      </c>
      <c r="J8" s="71" t="s">
        <v>166</v>
      </c>
    </row>
    <row r="9" spans="1:10" ht="17.25" thickBot="1" x14ac:dyDescent="0.35">
      <c r="A9" s="12">
        <v>100005</v>
      </c>
      <c r="B9" s="29">
        <f>INDEX('[2]!참조_ENUM'!$AP$3:$AP$7,MATCH(C9,'[2]!참조_ENUM'!$AQ$3:$AQ$7,0))</f>
        <v>3</v>
      </c>
      <c r="C9" s="19" t="s">
        <v>178</v>
      </c>
      <c r="D9" s="4">
        <f>INDEX('!참조_ENUM'!$R$3:$R$7,MATCH(E9,'!참조_ENUM'!$S$3:$S$7,0))</f>
        <v>1</v>
      </c>
      <c r="E9" s="21" t="s">
        <v>181</v>
      </c>
      <c r="F9" s="4">
        <f>INDEX('!참조_ENUM'!$F$3:$F$22,MATCH(G9,'!참조_ENUM'!$G$3:$G$22,0))</f>
        <v>201</v>
      </c>
      <c r="G9" s="19" t="s">
        <v>184</v>
      </c>
      <c r="H9" s="4">
        <v>0</v>
      </c>
      <c r="I9" s="4">
        <v>1</v>
      </c>
      <c r="J9" s="69" t="s">
        <v>86</v>
      </c>
    </row>
    <row r="10" spans="1:10" ht="17.25" thickBot="1" x14ac:dyDescent="0.35">
      <c r="A10" s="13">
        <v>100006</v>
      </c>
      <c r="B10" s="29">
        <f>INDEX('[2]!참조_ENUM'!$AP$3:$AP$7,MATCH(C10,'[2]!참조_ENUM'!$AQ$3:$AQ$7,0))</f>
        <v>3</v>
      </c>
      <c r="C10" s="19" t="s">
        <v>178</v>
      </c>
      <c r="D10" s="14">
        <f>INDEX('!참조_ENUM'!$R$3:$R$7,MATCH(E10,'!참조_ENUM'!$S$3:$S$7,0))</f>
        <v>1</v>
      </c>
      <c r="E10" s="20" t="s">
        <v>181</v>
      </c>
      <c r="F10" s="14">
        <f>INDEX('!참조_ENUM'!$F$3:$F$22,MATCH(G10,'!참조_ENUM'!$G$3:$G$22,0))</f>
        <v>201</v>
      </c>
      <c r="G10" s="19" t="s">
        <v>184</v>
      </c>
      <c r="H10" s="14">
        <v>0</v>
      </c>
      <c r="I10" s="14">
        <v>1.2</v>
      </c>
      <c r="J10" s="71" t="s">
        <v>86</v>
      </c>
    </row>
    <row r="11" spans="1:10" ht="17.25" thickBot="1" x14ac:dyDescent="0.35">
      <c r="A11" s="12">
        <v>100007</v>
      </c>
      <c r="B11" s="29">
        <f>INDEX('[2]!참조_ENUM'!$AP$3:$AP$7,MATCH(C11,'[2]!참조_ENUM'!$AQ$3:$AQ$7,0))</f>
        <v>3</v>
      </c>
      <c r="C11" s="19" t="s">
        <v>178</v>
      </c>
      <c r="D11" s="4">
        <f>INDEX('!참조_ENUM'!$R$3:$R$7,MATCH(E11,'!참조_ENUM'!$S$3:$S$7,0))</f>
        <v>1</v>
      </c>
      <c r="E11" s="21" t="s">
        <v>181</v>
      </c>
      <c r="F11" s="4">
        <f>INDEX('!참조_ENUM'!$F$3:$F$22,MATCH(G11,'!참조_ENUM'!$G$3:$G$22,0))</f>
        <v>201</v>
      </c>
      <c r="G11" s="19" t="s">
        <v>184</v>
      </c>
      <c r="H11" s="4">
        <v>0</v>
      </c>
      <c r="I11" s="4">
        <v>1</v>
      </c>
      <c r="J11" s="69" t="s">
        <v>86</v>
      </c>
    </row>
    <row r="12" spans="1:10" ht="17.25" thickBot="1" x14ac:dyDescent="0.35">
      <c r="A12" s="13">
        <v>100008</v>
      </c>
      <c r="B12" s="29">
        <f>INDEX('[2]!참조_ENUM'!$AP$3:$AP$7,MATCH(C12,'[2]!참조_ENUM'!$AQ$3:$AQ$7,0))</f>
        <v>3</v>
      </c>
      <c r="C12" s="19" t="s">
        <v>178</v>
      </c>
      <c r="D12" s="14">
        <f>INDEX('!참조_ENUM'!$R$3:$R$7,MATCH(E12,'!참조_ENUM'!$S$3:$S$7,0))</f>
        <v>1</v>
      </c>
      <c r="E12" s="20" t="s">
        <v>181</v>
      </c>
      <c r="F12" s="14">
        <f>INDEX('!참조_ENUM'!$F$3:$F$22,MATCH(G12,'!참조_ENUM'!$G$3:$G$22,0))</f>
        <v>201</v>
      </c>
      <c r="G12" s="19" t="s">
        <v>184</v>
      </c>
      <c r="H12" s="14">
        <v>0</v>
      </c>
      <c r="I12" s="14">
        <v>1.2</v>
      </c>
      <c r="J12" s="71" t="s">
        <v>86</v>
      </c>
    </row>
    <row r="13" spans="1:10" ht="17.25" thickBot="1" x14ac:dyDescent="0.35">
      <c r="A13" s="12">
        <v>100009</v>
      </c>
      <c r="B13" s="29">
        <f>INDEX('[2]!참조_ENUM'!$AP$3:$AP$7,MATCH(C13,'[2]!참조_ENUM'!$AQ$3:$AQ$7,0))</f>
        <v>3</v>
      </c>
      <c r="C13" s="19" t="s">
        <v>178</v>
      </c>
      <c r="D13" s="4">
        <f>INDEX('!참조_ENUM'!$R$3:$R$7,MATCH(E13,'!참조_ENUM'!$S$3:$S$7,0))</f>
        <v>1</v>
      </c>
      <c r="E13" s="21" t="s">
        <v>181</v>
      </c>
      <c r="F13" s="4">
        <f>INDEX('!참조_ENUM'!$F$3:$F$22,MATCH(G13,'!참조_ENUM'!$G$3:$G$22,0))</f>
        <v>201</v>
      </c>
      <c r="G13" s="19" t="s">
        <v>184</v>
      </c>
      <c r="H13" s="4">
        <v>0</v>
      </c>
      <c r="I13" s="4">
        <v>1</v>
      </c>
      <c r="J13" s="69" t="s">
        <v>86</v>
      </c>
    </row>
    <row r="14" spans="1:10" ht="17.25" thickBot="1" x14ac:dyDescent="0.35">
      <c r="A14" s="13">
        <v>100010</v>
      </c>
      <c r="B14" s="29">
        <f>INDEX('[2]!참조_ENUM'!$AP$3:$AP$7,MATCH(C14,'[2]!참조_ENUM'!$AQ$3:$AQ$7,0))</f>
        <v>3</v>
      </c>
      <c r="C14" s="19" t="s">
        <v>178</v>
      </c>
      <c r="D14" s="14">
        <f>INDEX('!참조_ENUM'!$R$3:$R$7,MATCH(E14,'!참조_ENUM'!$S$3:$S$7,0))</f>
        <v>1</v>
      </c>
      <c r="E14" s="20" t="s">
        <v>181</v>
      </c>
      <c r="F14" s="14">
        <f>INDEX('!참조_ENUM'!$F$3:$F$22,MATCH(G14,'!참조_ENUM'!$G$3:$G$22,0))</f>
        <v>201</v>
      </c>
      <c r="G14" s="19" t="s">
        <v>184</v>
      </c>
      <c r="H14" s="14">
        <v>0</v>
      </c>
      <c r="I14" s="14">
        <v>1.25</v>
      </c>
      <c r="J14" s="71" t="s">
        <v>86</v>
      </c>
    </row>
    <row r="15" spans="1:10" ht="17.25" thickBot="1" x14ac:dyDescent="0.35">
      <c r="A15" s="12">
        <v>100011</v>
      </c>
      <c r="B15" s="29">
        <f>INDEX('[2]!참조_ENUM'!$AP$3:$AP$7,MATCH(C15,'[2]!참조_ENUM'!$AQ$3:$AQ$7,0))</f>
        <v>3</v>
      </c>
      <c r="C15" s="19" t="s">
        <v>178</v>
      </c>
      <c r="D15" s="4">
        <f>INDEX('!참조_ENUM'!$R$3:$R$7,MATCH(E15,'!참조_ENUM'!$S$3:$S$7,0))</f>
        <v>1</v>
      </c>
      <c r="E15" s="21" t="s">
        <v>181</v>
      </c>
      <c r="F15" s="4">
        <f>INDEX('!참조_ENUM'!$F$3:$F$22,MATCH(G15,'!참조_ENUM'!$G$3:$G$22,0))</f>
        <v>201</v>
      </c>
      <c r="G15" s="19" t="s">
        <v>184</v>
      </c>
      <c r="H15" s="4">
        <v>0</v>
      </c>
      <c r="I15" s="4">
        <v>1</v>
      </c>
      <c r="J15" s="69" t="s">
        <v>86</v>
      </c>
    </row>
    <row r="16" spans="1:10" ht="17.25" thickBot="1" x14ac:dyDescent="0.35">
      <c r="A16" s="30">
        <v>100012</v>
      </c>
      <c r="B16" s="33">
        <f>INDEX('[2]!참조_ENUM'!$AP$3:$AP$7,MATCH(C16,'[2]!참조_ENUM'!$AQ$3:$AQ$7,0))</f>
        <v>3</v>
      </c>
      <c r="C16" s="67" t="s">
        <v>178</v>
      </c>
      <c r="D16" s="31">
        <f>INDEX('!참조_ENUM'!$R$3:$R$7,MATCH(E16,'!참조_ENUM'!$S$3:$S$7,0))</f>
        <v>1</v>
      </c>
      <c r="E16" s="32" t="s">
        <v>181</v>
      </c>
      <c r="F16" s="31">
        <f>INDEX('!참조_ENUM'!$F$3:$F$22,MATCH(G16,'!참조_ENUM'!$G$3:$G$22,0))</f>
        <v>201</v>
      </c>
      <c r="G16" s="67" t="s">
        <v>184</v>
      </c>
      <c r="H16" s="31">
        <v>0</v>
      </c>
      <c r="I16" s="31">
        <v>1.3</v>
      </c>
      <c r="J16" s="79" t="s">
        <v>86</v>
      </c>
    </row>
    <row r="17" spans="1:10" x14ac:dyDescent="0.3">
      <c r="A17" s="80" t="s">
        <v>220</v>
      </c>
      <c r="B17" s="29">
        <v>4</v>
      </c>
      <c r="C17" s="19" t="s">
        <v>228</v>
      </c>
      <c r="D17" s="11">
        <v>2</v>
      </c>
      <c r="E17" s="19" t="s">
        <v>229</v>
      </c>
      <c r="F17" s="11">
        <v>201</v>
      </c>
      <c r="G17" s="19" t="s">
        <v>184</v>
      </c>
      <c r="H17" s="11">
        <v>0</v>
      </c>
      <c r="I17" s="11">
        <v>1</v>
      </c>
      <c r="J17" s="68"/>
    </row>
    <row r="18" spans="1:10" x14ac:dyDescent="0.3">
      <c r="A18" s="81" t="s">
        <v>221</v>
      </c>
      <c r="B18" s="6">
        <v>4</v>
      </c>
      <c r="C18" s="21" t="s">
        <v>228</v>
      </c>
      <c r="D18" s="4">
        <v>2</v>
      </c>
      <c r="E18" s="21" t="s">
        <v>229</v>
      </c>
      <c r="F18" s="4">
        <v>201</v>
      </c>
      <c r="G18" s="21" t="s">
        <v>184</v>
      </c>
      <c r="H18" s="4">
        <v>0</v>
      </c>
      <c r="I18" s="4">
        <v>1.2</v>
      </c>
      <c r="J18" s="69"/>
    </row>
    <row r="19" spans="1:10" x14ac:dyDescent="0.3">
      <c r="A19" s="81" t="s">
        <v>223</v>
      </c>
      <c r="B19" s="6">
        <v>4</v>
      </c>
      <c r="C19" s="21" t="s">
        <v>228</v>
      </c>
      <c r="D19" s="4">
        <v>2</v>
      </c>
      <c r="E19" s="21" t="s">
        <v>229</v>
      </c>
      <c r="F19" s="4">
        <v>201</v>
      </c>
      <c r="G19" s="21" t="s">
        <v>184</v>
      </c>
      <c r="H19" s="4">
        <v>0</v>
      </c>
      <c r="I19" s="4">
        <v>1.1000000000000001</v>
      </c>
      <c r="J19" s="69"/>
    </row>
    <row r="20" spans="1:10" ht="17.25" thickBot="1" x14ac:dyDescent="0.35">
      <c r="A20" s="82" t="s">
        <v>225</v>
      </c>
      <c r="B20" s="70">
        <v>4</v>
      </c>
      <c r="C20" s="20" t="s">
        <v>228</v>
      </c>
      <c r="D20" s="14">
        <v>2</v>
      </c>
      <c r="E20" s="20" t="s">
        <v>229</v>
      </c>
      <c r="F20" s="14">
        <v>201</v>
      </c>
      <c r="G20" s="20" t="s">
        <v>184</v>
      </c>
      <c r="H20" s="14">
        <v>0</v>
      </c>
      <c r="I20" s="14">
        <v>2.5</v>
      </c>
      <c r="J20" s="71"/>
    </row>
    <row r="21" spans="1:10" x14ac:dyDescent="0.3">
      <c r="B21" s="34"/>
      <c r="C21" s="35"/>
    </row>
    <row r="22" spans="1:10" x14ac:dyDescent="0.3">
      <c r="B22" s="34"/>
      <c r="C22" s="35"/>
    </row>
    <row r="23" spans="1:10" x14ac:dyDescent="0.3">
      <c r="B23" s="34"/>
      <c r="C23" s="35"/>
    </row>
    <row r="24" spans="1:10" x14ac:dyDescent="0.3">
      <c r="B24" s="34"/>
      <c r="C24" s="35"/>
    </row>
    <row r="25" spans="1:10" x14ac:dyDescent="0.3">
      <c r="B25" s="34"/>
      <c r="C25" s="35"/>
    </row>
    <row r="26" spans="1:10" x14ac:dyDescent="0.3">
      <c r="B26" s="34"/>
      <c r="C26" s="35"/>
    </row>
    <row r="27" spans="1:10" x14ac:dyDescent="0.3">
      <c r="B27" s="34"/>
      <c r="C27" s="35"/>
    </row>
    <row r="28" spans="1:10" x14ac:dyDescent="0.3">
      <c r="B28" s="34"/>
      <c r="C28" s="35"/>
    </row>
    <row r="29" spans="1:10" x14ac:dyDescent="0.3">
      <c r="B29" s="34"/>
      <c r="C29" s="3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C5:C20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E5:E20</xm:sqref>
        </x14:dataValidation>
        <x14:dataValidation type="list" allowBlank="1" showInputMessage="1" showErrorMessage="1" xr:uid="{27249DD8-55D9-4D51-9E0F-ABF4FB9FFE5F}">
          <x14:formula1>
            <xm:f>'!참조_ENUM'!$G$3:$G$22</xm:f>
          </x14:formula1>
          <xm:sqref>G5:G20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Q12"/>
  <sheetViews>
    <sheetView workbookViewId="0">
      <selection activeCell="B23" sqref="B23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79.75" bestFit="1" customWidth="1"/>
    <col min="17" max="17" width="10.375" bestFit="1" customWidth="1"/>
  </cols>
  <sheetData>
    <row r="1" spans="1:17" x14ac:dyDescent="0.3">
      <c r="A1" t="s">
        <v>44</v>
      </c>
    </row>
    <row r="2" spans="1:17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78</v>
      </c>
      <c r="Q2" s="1" t="s">
        <v>88</v>
      </c>
    </row>
    <row r="3" spans="1:17" ht="33" x14ac:dyDescent="0.3">
      <c r="A3" s="7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3</v>
      </c>
      <c r="Q3" s="7" t="s">
        <v>8</v>
      </c>
    </row>
    <row r="4" spans="1:17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79</v>
      </c>
      <c r="Q4" s="3" t="s">
        <v>89</v>
      </c>
    </row>
    <row r="5" spans="1:17" x14ac:dyDescent="0.3">
      <c r="A5" s="6">
        <v>500001</v>
      </c>
      <c r="B5" s="4">
        <f>INDEX('!참조_ENUM'!$V$3:$V$36,MATCH(C5,'!참조_ENUM'!$W$3:$W$36,0))</f>
        <v>1</v>
      </c>
      <c r="C5" s="21" t="s">
        <v>133</v>
      </c>
      <c r="D5" s="4">
        <f>INDEX('!참조_ENUM'!$Z$3:$Z$6,MATCH(E5,'!참조_ENUM'!$AA$3:$AA$6,0))</f>
        <v>2</v>
      </c>
      <c r="E5" s="21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INDEX('!참조_ENUM'!$F$3:$F$22,MATCH(L5,'!참조_ENUM'!$G$3:$G$22,0))</f>
        <v>210</v>
      </c>
      <c r="L5" s="21" t="s">
        <v>185</v>
      </c>
      <c r="M5" s="4">
        <v>0</v>
      </c>
      <c r="N5" s="4">
        <v>0.5</v>
      </c>
      <c r="O5" s="4">
        <v>10000</v>
      </c>
      <c r="P5" s="4" t="s">
        <v>90</v>
      </c>
      <c r="Q5" s="4" t="b">
        <v>0</v>
      </c>
    </row>
    <row r="6" spans="1:17" x14ac:dyDescent="0.3">
      <c r="A6" s="6">
        <v>500002</v>
      </c>
      <c r="B6" s="4">
        <f>INDEX('!참조_ENUM'!$V$3:$V$36,MATCH(C6,'!참조_ENUM'!$W$3:$W$36,0))</f>
        <v>101</v>
      </c>
      <c r="C6" s="21" t="s">
        <v>134</v>
      </c>
      <c r="D6" s="4">
        <f>INDEX('!참조_ENUM'!$Z$3:$Z$6,MATCH(E6,'!참조_ENUM'!$AA$3:$AA$6,0))</f>
        <v>1</v>
      </c>
      <c r="E6" s="21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INDEX('!참조_ENUM'!$F$3:$F$22,MATCH(L6,'!참조_ENUM'!$G$3:$G$22,0))</f>
        <v>203</v>
      </c>
      <c r="L6" s="21" t="s">
        <v>186</v>
      </c>
      <c r="M6" s="4">
        <v>0</v>
      </c>
      <c r="N6" s="4">
        <v>0.05</v>
      </c>
      <c r="O6" s="4">
        <v>3000</v>
      </c>
      <c r="P6" s="4" t="s">
        <v>87</v>
      </c>
      <c r="Q6" s="4" t="b">
        <v>1</v>
      </c>
    </row>
    <row r="7" spans="1:17" x14ac:dyDescent="0.3">
      <c r="A7" s="6">
        <v>500003</v>
      </c>
      <c r="B7" s="4">
        <f>INDEX('!참조_ENUM'!$V$3:$V$36,MATCH(C7,'!참조_ENUM'!$W$3:$W$36,0))</f>
        <v>102</v>
      </c>
      <c r="C7" s="21" t="s">
        <v>135</v>
      </c>
      <c r="D7" s="4">
        <f>INDEX('!참조_ENUM'!$Z$3:$Z$6,MATCH(E7,'!참조_ENUM'!$AA$3:$AA$6,0))</f>
        <v>1</v>
      </c>
      <c r="E7" s="21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INDEX('!참조_ENUM'!$F$3:$F$22,MATCH(L7,'!참조_ENUM'!$G$3:$G$22,0))</f>
        <v>0</v>
      </c>
      <c r="L7" s="21" t="s">
        <v>92</v>
      </c>
      <c r="M7" s="4">
        <v>0</v>
      </c>
      <c r="N7" s="4">
        <v>0</v>
      </c>
      <c r="O7" s="4">
        <v>3000</v>
      </c>
      <c r="P7" s="4" t="s">
        <v>91</v>
      </c>
      <c r="Q7" s="4" t="b">
        <v>0</v>
      </c>
    </row>
    <row r="8" spans="1:17" ht="17.25" thickBot="1" x14ac:dyDescent="0.35">
      <c r="A8" s="36">
        <v>500006</v>
      </c>
      <c r="B8" s="31">
        <f>INDEX('!참조_ENUM'!$V$3:$V$36,MATCH(C8,'!참조_ENUM'!$W$3:$W$36,0))</f>
        <v>105</v>
      </c>
      <c r="C8" s="32" t="s">
        <v>136</v>
      </c>
      <c r="D8" s="31">
        <f>INDEX('!참조_ENUM'!$Z$3:$Z$6,MATCH(E8,'!참조_ENUM'!$AA$3:$AA$6,0))</f>
        <v>1</v>
      </c>
      <c r="E8" s="32" t="s">
        <v>138</v>
      </c>
      <c r="F8" s="31">
        <v>3</v>
      </c>
      <c r="G8" s="31">
        <v>0</v>
      </c>
      <c r="H8" s="31">
        <v>0</v>
      </c>
      <c r="I8" s="31">
        <v>0</v>
      </c>
      <c r="J8" s="31">
        <v>100004</v>
      </c>
      <c r="K8" s="31">
        <f>INDEX('!참조_ENUM'!$F$3:$F$22,MATCH(L8,'!참조_ENUM'!$G$3:$G$22,0))</f>
        <v>0</v>
      </c>
      <c r="L8" s="32" t="s">
        <v>92</v>
      </c>
      <c r="M8" s="31">
        <v>0</v>
      </c>
      <c r="N8" s="31">
        <v>0</v>
      </c>
      <c r="O8" s="31">
        <v>3000</v>
      </c>
      <c r="P8" s="31" t="s">
        <v>93</v>
      </c>
      <c r="Q8" s="31" t="b">
        <v>0</v>
      </c>
    </row>
    <row r="9" spans="1:17" x14ac:dyDescent="0.3">
      <c r="A9" s="83" t="s">
        <v>222</v>
      </c>
      <c r="B9" s="11">
        <v>112</v>
      </c>
      <c r="C9" s="19" t="s">
        <v>230</v>
      </c>
      <c r="D9" s="11">
        <v>1</v>
      </c>
      <c r="E9" s="19" t="s">
        <v>138</v>
      </c>
      <c r="F9" s="11">
        <v>5</v>
      </c>
      <c r="G9" s="11">
        <v>0</v>
      </c>
      <c r="H9" s="11">
        <v>0</v>
      </c>
      <c r="I9" s="11">
        <v>0</v>
      </c>
      <c r="J9" s="11">
        <v>0</v>
      </c>
      <c r="K9" s="11">
        <v>202</v>
      </c>
      <c r="L9" s="19" t="s">
        <v>231</v>
      </c>
      <c r="M9" s="11">
        <v>0</v>
      </c>
      <c r="N9" s="11">
        <v>0.2</v>
      </c>
      <c r="O9" s="11">
        <v>10000</v>
      </c>
      <c r="P9" s="11"/>
      <c r="Q9" s="68" t="b">
        <v>1</v>
      </c>
    </row>
    <row r="10" spans="1:17" x14ac:dyDescent="0.3">
      <c r="A10" s="84" t="s">
        <v>224</v>
      </c>
      <c r="B10" s="4">
        <v>110</v>
      </c>
      <c r="C10" s="21" t="s">
        <v>232</v>
      </c>
      <c r="D10" s="4">
        <v>1</v>
      </c>
      <c r="E10" s="21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4">
        <v>201</v>
      </c>
      <c r="L10" s="21" t="s">
        <v>184</v>
      </c>
      <c r="M10" s="4">
        <v>0</v>
      </c>
      <c r="N10" s="4">
        <v>0.2</v>
      </c>
      <c r="O10" s="4">
        <v>10000</v>
      </c>
      <c r="P10" s="4"/>
      <c r="Q10" s="69" t="b">
        <v>1</v>
      </c>
    </row>
    <row r="11" spans="1:17" x14ac:dyDescent="0.3">
      <c r="A11" s="84" t="s">
        <v>226</v>
      </c>
      <c r="B11" s="4">
        <v>112</v>
      </c>
      <c r="C11" s="21" t="s">
        <v>230</v>
      </c>
      <c r="D11" s="4">
        <v>1</v>
      </c>
      <c r="E11" s="21" t="s">
        <v>138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4">
        <v>202</v>
      </c>
      <c r="L11" s="21" t="s">
        <v>231</v>
      </c>
      <c r="M11" s="4">
        <v>0</v>
      </c>
      <c r="N11" s="4">
        <v>0.2</v>
      </c>
      <c r="O11" s="4">
        <v>10000</v>
      </c>
      <c r="P11" s="4"/>
      <c r="Q11" s="69" t="b">
        <v>1</v>
      </c>
    </row>
    <row r="12" spans="1:17" ht="17.25" thickBot="1" x14ac:dyDescent="0.35">
      <c r="A12" s="85" t="s">
        <v>227</v>
      </c>
      <c r="B12" s="14">
        <v>131</v>
      </c>
      <c r="C12" s="20" t="s">
        <v>233</v>
      </c>
      <c r="D12" s="14">
        <v>1</v>
      </c>
      <c r="E12" s="20" t="s">
        <v>138</v>
      </c>
      <c r="F12" s="14">
        <v>5</v>
      </c>
      <c r="G12" s="14">
        <v>0</v>
      </c>
      <c r="H12" s="14">
        <v>0</v>
      </c>
      <c r="I12" s="14">
        <v>0</v>
      </c>
      <c r="J12" s="14">
        <v>0</v>
      </c>
      <c r="K12" s="14">
        <v>207</v>
      </c>
      <c r="L12" s="20" t="s">
        <v>234</v>
      </c>
      <c r="M12" s="14">
        <v>0</v>
      </c>
      <c r="N12" s="14">
        <v>0.2</v>
      </c>
      <c r="O12" s="14">
        <v>10000</v>
      </c>
      <c r="P12" s="14"/>
      <c r="Q12" s="71" t="b">
        <v>1</v>
      </c>
    </row>
  </sheetData>
  <phoneticPr fontId="1" type="noConversion"/>
  <dataValidations count="1">
    <dataValidation type="list" allowBlank="1" showInputMessage="1" showErrorMessage="1" sqref="Q5:Q12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E5:E12</xm:sqref>
        </x14:dataValidation>
        <x14:dataValidation type="list" allowBlank="1" showInputMessage="1" showErrorMessage="1" xr:uid="{89CDBADD-E9E0-457D-BA0E-531E977E44B1}">
          <x14:formula1>
            <xm:f>'!참조_ENUM'!$G$3:$G$22</xm:f>
          </x14:formula1>
          <xm:sqref>L5:L12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2024-02-29T08:56:43Z</dcterms:modified>
</cp:coreProperties>
</file>