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E8B87E9B-40D6-4DC7-8413-B60ED634D883}" xr6:coauthVersionLast="47" xr6:coauthVersionMax="47" xr10:uidLastSave="{00000000-0000-0000-0000-000000000000}"/>
  <bookViews>
    <workbookView xWindow="39570" yWindow="1170" windowWidth="37230" windowHeight="18165" activeTab="1" xr2:uid="{F10D6BEE-81F3-4849-8F4E-7B94272BEF78}"/>
  </bookViews>
  <sheets>
    <sheet name="!참조_ENUM" sheetId="1" r:id="rId1"/>
    <sheet name="npc_skill_group" sheetId="5" r:id="rId2"/>
    <sheet name="npc_skill_data" sheetId="3" r:id="rId3"/>
    <sheet name="npc_skill_onetime" sheetId="7" r:id="rId4"/>
    <sheet name="npc_skill_duration" sheetId="8" r:id="rId5"/>
  </sheets>
  <externalReferences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7" l="1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38" i="5"/>
  <c r="B39" i="5"/>
  <c r="B40" i="5"/>
  <c r="B41" i="5"/>
  <c r="AK7" i="1" l="1"/>
  <c r="AL7" i="1"/>
  <c r="AM7" i="1"/>
  <c r="AK8" i="1"/>
  <c r="AL8" i="1"/>
  <c r="AM8" i="1"/>
  <c r="U8" i="1"/>
  <c r="V8" i="1"/>
  <c r="W8" i="1"/>
  <c r="U9" i="1"/>
  <c r="V9" i="1"/>
  <c r="W9" i="1"/>
  <c r="U10" i="1"/>
  <c r="V10" i="1"/>
  <c r="W10" i="1"/>
  <c r="U11" i="1"/>
  <c r="V11" i="1"/>
  <c r="W11" i="1"/>
  <c r="U12" i="1"/>
  <c r="V12" i="1"/>
  <c r="W12" i="1"/>
  <c r="U13" i="1"/>
  <c r="V13" i="1"/>
  <c r="W13" i="1"/>
  <c r="U14" i="1"/>
  <c r="V14" i="1"/>
  <c r="W14" i="1"/>
  <c r="U15" i="1"/>
  <c r="V15" i="1"/>
  <c r="W15" i="1"/>
  <c r="U16" i="1"/>
  <c r="V16" i="1"/>
  <c r="W16" i="1"/>
  <c r="U17" i="1"/>
  <c r="V17" i="1"/>
  <c r="W17" i="1"/>
  <c r="U18" i="1"/>
  <c r="V18" i="1"/>
  <c r="W18" i="1"/>
  <c r="U19" i="1"/>
  <c r="V19" i="1"/>
  <c r="W19" i="1"/>
  <c r="U20" i="1"/>
  <c r="V20" i="1"/>
  <c r="W20" i="1"/>
  <c r="U21" i="1"/>
  <c r="V21" i="1"/>
  <c r="W21" i="1"/>
  <c r="U22" i="1"/>
  <c r="V22" i="1"/>
  <c r="W22" i="1"/>
  <c r="U23" i="1"/>
  <c r="V23" i="1"/>
  <c r="W23" i="1"/>
  <c r="U24" i="1"/>
  <c r="V24" i="1"/>
  <c r="W24" i="1"/>
  <c r="U25" i="1"/>
  <c r="V25" i="1"/>
  <c r="W25" i="1"/>
  <c r="U26" i="1"/>
  <c r="V26" i="1"/>
  <c r="W26" i="1"/>
  <c r="U27" i="1"/>
  <c r="V27" i="1"/>
  <c r="W27" i="1"/>
  <c r="U28" i="1"/>
  <c r="V28" i="1"/>
  <c r="W28" i="1"/>
  <c r="U29" i="1"/>
  <c r="V29" i="1"/>
  <c r="W29" i="1"/>
  <c r="U30" i="1"/>
  <c r="V30" i="1"/>
  <c r="W30" i="1"/>
  <c r="U31" i="1"/>
  <c r="V31" i="1"/>
  <c r="W31" i="1"/>
  <c r="U32" i="1"/>
  <c r="V32" i="1"/>
  <c r="W32" i="1"/>
  <c r="U33" i="1"/>
  <c r="V33" i="1"/>
  <c r="W33" i="1"/>
  <c r="U34" i="1"/>
  <c r="V34" i="1"/>
  <c r="W34" i="1"/>
  <c r="U35" i="1"/>
  <c r="V35" i="1"/>
  <c r="W35" i="1"/>
  <c r="U36" i="1"/>
  <c r="V36" i="1"/>
  <c r="W36" i="1"/>
  <c r="Q6" i="1"/>
  <c r="R6" i="1"/>
  <c r="S6" i="1"/>
  <c r="Q7" i="1"/>
  <c r="R7" i="1"/>
  <c r="S7" i="1"/>
  <c r="AO1" i="1"/>
  <c r="E5" i="1" l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AQ7" i="1"/>
  <c r="AP7" i="1"/>
  <c r="AO7" i="1"/>
  <c r="AQ6" i="1"/>
  <c r="AP6" i="1"/>
  <c r="AO6" i="1"/>
  <c r="AQ5" i="1"/>
  <c r="AP5" i="1"/>
  <c r="AO5" i="1"/>
  <c r="AQ4" i="1"/>
  <c r="AP4" i="1"/>
  <c r="AO4" i="1"/>
  <c r="AQ3" i="1"/>
  <c r="AP3" i="1"/>
  <c r="AO3" i="1"/>
  <c r="AQ2" i="1"/>
  <c r="AP2" i="1"/>
  <c r="AO2" i="1"/>
  <c r="Q5" i="1"/>
  <c r="R5" i="1"/>
  <c r="S5" i="1"/>
  <c r="AM6" i="1"/>
  <c r="AL6" i="1"/>
  <c r="AK6" i="1"/>
  <c r="AM5" i="1"/>
  <c r="AL5" i="1"/>
  <c r="AK5" i="1"/>
  <c r="AM4" i="1"/>
  <c r="AL4" i="1"/>
  <c r="AK4" i="1"/>
  <c r="AM3" i="1"/>
  <c r="AL3" i="1"/>
  <c r="AK3" i="1"/>
  <c r="AM2" i="1"/>
  <c r="AL2" i="1"/>
  <c r="AK2" i="1"/>
  <c r="AK1" i="1"/>
  <c r="AI5" i="1"/>
  <c r="AH5" i="1"/>
  <c r="AG5" i="1"/>
  <c r="AI4" i="1"/>
  <c r="AH4" i="1"/>
  <c r="AG4" i="1"/>
  <c r="AI3" i="1"/>
  <c r="AH3" i="1"/>
  <c r="AG3" i="1"/>
  <c r="AI2" i="1"/>
  <c r="AH2" i="1"/>
  <c r="AG2" i="1"/>
  <c r="AG1" i="1"/>
  <c r="AE5" i="1"/>
  <c r="AD5" i="1"/>
  <c r="AC5" i="1"/>
  <c r="AE4" i="1"/>
  <c r="AD4" i="1"/>
  <c r="AC4" i="1"/>
  <c r="AE3" i="1"/>
  <c r="AD3" i="1"/>
  <c r="AC3" i="1"/>
  <c r="AE2" i="1"/>
  <c r="AD2" i="1"/>
  <c r="AC2" i="1"/>
  <c r="AC1" i="1"/>
  <c r="E11" i="5" l="1"/>
  <c r="E31" i="5"/>
  <c r="E32" i="5"/>
  <c r="E15" i="5"/>
  <c r="E21" i="5"/>
  <c r="E26" i="5"/>
  <c r="E27" i="5"/>
  <c r="E28" i="5"/>
  <c r="E29" i="5"/>
  <c r="E12" i="5"/>
  <c r="E36" i="5"/>
  <c r="E30" i="5"/>
  <c r="E13" i="5"/>
  <c r="E33" i="5"/>
  <c r="E34" i="5"/>
  <c r="E35" i="5"/>
  <c r="E17" i="5"/>
  <c r="E18" i="5"/>
  <c r="E22" i="5"/>
  <c r="E23" i="5"/>
  <c r="E14" i="5"/>
  <c r="E16" i="5"/>
  <c r="E37" i="5"/>
  <c r="E25" i="5"/>
  <c r="E10" i="5"/>
  <c r="E19" i="5"/>
  <c r="E24" i="5"/>
  <c r="E20" i="5"/>
  <c r="L36" i="3"/>
  <c r="L32" i="3"/>
  <c r="L31" i="3"/>
  <c r="L25" i="3"/>
  <c r="L18" i="3"/>
  <c r="L35" i="3"/>
  <c r="L30" i="3"/>
  <c r="L37" i="3"/>
  <c r="L34" i="3"/>
  <c r="L28" i="3"/>
  <c r="L24" i="3"/>
  <c r="L33" i="3"/>
  <c r="L27" i="3"/>
  <c r="L26" i="3"/>
  <c r="L23" i="3"/>
  <c r="L22" i="3"/>
  <c r="L20" i="3"/>
  <c r="L19" i="3"/>
  <c r="L21" i="3"/>
  <c r="L29" i="3"/>
  <c r="J36" i="3"/>
  <c r="J27" i="3"/>
  <c r="J24" i="3"/>
  <c r="J22" i="3"/>
  <c r="J35" i="3"/>
  <c r="J32" i="3"/>
  <c r="J31" i="3"/>
  <c r="J23" i="3"/>
  <c r="J34" i="3"/>
  <c r="J21" i="3"/>
  <c r="J33" i="3"/>
  <c r="J30" i="3"/>
  <c r="J37" i="3"/>
  <c r="J28" i="3"/>
  <c r="J18" i="3"/>
  <c r="J26" i="3"/>
  <c r="J25" i="3"/>
  <c r="J20" i="3"/>
  <c r="J19" i="3"/>
  <c r="J29" i="3"/>
  <c r="J39" i="3"/>
  <c r="J16" i="3"/>
  <c r="L39" i="3"/>
  <c r="L16" i="3"/>
  <c r="E38" i="5"/>
  <c r="E39" i="5"/>
  <c r="E40" i="5"/>
  <c r="E41" i="5"/>
  <c r="L42" i="3"/>
  <c r="L43" i="3"/>
  <c r="L44" i="3"/>
  <c r="L38" i="3"/>
  <c r="L40" i="3"/>
  <c r="L41" i="3"/>
  <c r="L45" i="3"/>
  <c r="L46" i="3"/>
  <c r="L47" i="3"/>
  <c r="J43" i="3"/>
  <c r="J44" i="3"/>
  <c r="J45" i="3"/>
  <c r="J38" i="3"/>
  <c r="J40" i="3"/>
  <c r="J41" i="3"/>
  <c r="J46" i="3"/>
  <c r="J47" i="3"/>
  <c r="J42" i="3"/>
  <c r="B5" i="7"/>
  <c r="B6" i="7"/>
  <c r="J17" i="3"/>
  <c r="E5" i="5"/>
  <c r="E6" i="5"/>
  <c r="E9" i="5"/>
  <c r="E8" i="5"/>
  <c r="E7" i="5"/>
  <c r="J5" i="3"/>
  <c r="J6" i="3"/>
  <c r="J7" i="3"/>
  <c r="J8" i="3"/>
  <c r="J9" i="3"/>
  <c r="J10" i="3"/>
  <c r="J11" i="3"/>
  <c r="J12" i="3"/>
  <c r="J13" i="3"/>
  <c r="J14" i="3"/>
  <c r="J15" i="3"/>
  <c r="L17" i="3"/>
  <c r="L11" i="3"/>
  <c r="L13" i="3"/>
  <c r="L14" i="3"/>
  <c r="L5" i="3"/>
  <c r="L6" i="3"/>
  <c r="L8" i="3"/>
  <c r="L12" i="3"/>
  <c r="L9" i="3"/>
  <c r="L7" i="3"/>
  <c r="L10" i="3"/>
  <c r="L15" i="3"/>
  <c r="B16" i="5"/>
  <c r="B15" i="5"/>
  <c r="B14" i="5"/>
  <c r="B13" i="5"/>
  <c r="B6" i="5"/>
  <c r="B7" i="5"/>
  <c r="B8" i="5"/>
  <c r="B9" i="5"/>
  <c r="B10" i="5"/>
  <c r="B11" i="5"/>
  <c r="B12" i="5"/>
  <c r="B5" i="5"/>
  <c r="A5" i="1" l="1"/>
  <c r="B5" i="1"/>
  <c r="C5" i="1"/>
  <c r="A6" i="1"/>
  <c r="B6" i="1"/>
  <c r="C6" i="1"/>
  <c r="A7" i="1"/>
  <c r="B7" i="1"/>
  <c r="C7" i="1"/>
  <c r="A8" i="1"/>
  <c r="B8" i="1"/>
  <c r="C8" i="1"/>
  <c r="A9" i="1"/>
  <c r="B9" i="1"/>
  <c r="C9" i="1"/>
  <c r="A10" i="1"/>
  <c r="B10" i="1"/>
  <c r="C10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A51" i="1"/>
  <c r="B51" i="1"/>
  <c r="C51" i="1"/>
  <c r="A52" i="1"/>
  <c r="B52" i="1"/>
  <c r="C52" i="1"/>
  <c r="A53" i="1"/>
  <c r="B53" i="1"/>
  <c r="C53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63" i="1"/>
  <c r="B63" i="1"/>
  <c r="C63" i="1"/>
  <c r="A64" i="1"/>
  <c r="B64" i="1"/>
  <c r="C64" i="1"/>
  <c r="U5" i="1"/>
  <c r="V5" i="1"/>
  <c r="W5" i="1"/>
  <c r="U6" i="1"/>
  <c r="V6" i="1"/>
  <c r="W6" i="1"/>
  <c r="U7" i="1"/>
  <c r="V7" i="1"/>
  <c r="W7" i="1"/>
  <c r="U4" i="1"/>
  <c r="V4" i="1"/>
  <c r="W4" i="1"/>
  <c r="AA6" i="1"/>
  <c r="Z6" i="1"/>
  <c r="Y6" i="1"/>
  <c r="AA5" i="1"/>
  <c r="Z5" i="1"/>
  <c r="Y5" i="1"/>
  <c r="AA4" i="1"/>
  <c r="Z4" i="1"/>
  <c r="Y4" i="1"/>
  <c r="AA3" i="1"/>
  <c r="Z3" i="1"/>
  <c r="Y3" i="1"/>
  <c r="AA2" i="1"/>
  <c r="Z2" i="1"/>
  <c r="Y2" i="1"/>
  <c r="Y1" i="1"/>
  <c r="W3" i="1"/>
  <c r="V3" i="1"/>
  <c r="U3" i="1"/>
  <c r="W2" i="1"/>
  <c r="V2" i="1"/>
  <c r="U2" i="1"/>
  <c r="U1" i="1"/>
  <c r="Q4" i="1"/>
  <c r="R4" i="1"/>
  <c r="S4" i="1"/>
  <c r="S3" i="1"/>
  <c r="R3" i="1"/>
  <c r="Q3" i="1"/>
  <c r="S2" i="1"/>
  <c r="R2" i="1"/>
  <c r="Q2" i="1"/>
  <c r="Q1" i="1"/>
  <c r="O4" i="1"/>
  <c r="N4" i="1"/>
  <c r="M4" i="1"/>
  <c r="O3" i="1"/>
  <c r="N3" i="1"/>
  <c r="M3" i="1"/>
  <c r="O2" i="1"/>
  <c r="N2" i="1"/>
  <c r="M2" i="1"/>
  <c r="M1" i="1"/>
  <c r="G4" i="1"/>
  <c r="F4" i="1"/>
  <c r="F3" i="1"/>
  <c r="E4" i="1"/>
  <c r="D35" i="7" l="1"/>
  <c r="D24" i="7"/>
  <c r="D19" i="7"/>
  <c r="D18" i="7"/>
  <c r="D34" i="7"/>
  <c r="D31" i="7"/>
  <c r="D33" i="7"/>
  <c r="D26" i="7"/>
  <c r="D32" i="7"/>
  <c r="D30" i="7"/>
  <c r="D27" i="7"/>
  <c r="D23" i="7"/>
  <c r="D17" i="7"/>
  <c r="D29" i="7"/>
  <c r="D21" i="7"/>
  <c r="D20" i="7"/>
  <c r="D36" i="7"/>
  <c r="D28" i="7"/>
  <c r="D25" i="7"/>
  <c r="D22" i="7"/>
  <c r="B9" i="8"/>
  <c r="D9" i="8"/>
  <c r="D8" i="8"/>
  <c r="D6" i="8"/>
  <c r="D7" i="8"/>
  <c r="D5" i="8"/>
  <c r="B6" i="8"/>
  <c r="B7" i="8"/>
  <c r="B5" i="8"/>
  <c r="B8" i="8"/>
  <c r="D7" i="7"/>
  <c r="D16" i="7"/>
  <c r="D14" i="7"/>
  <c r="D5" i="7"/>
  <c r="D15" i="7"/>
  <c r="D13" i="7"/>
  <c r="D10" i="7"/>
  <c r="D8" i="7"/>
  <c r="D12" i="7"/>
  <c r="D9" i="7"/>
  <c r="D11" i="7"/>
  <c r="D6" i="7"/>
  <c r="K6" i="1"/>
  <c r="J6" i="1"/>
  <c r="I6" i="1"/>
  <c r="K5" i="1"/>
  <c r="J5" i="1"/>
  <c r="I5" i="1"/>
  <c r="K4" i="1"/>
  <c r="J4" i="1"/>
  <c r="I4" i="1"/>
  <c r="K3" i="1"/>
  <c r="J3" i="1"/>
  <c r="I3" i="1"/>
  <c r="K2" i="1"/>
  <c r="J2" i="1"/>
  <c r="I2" i="1"/>
  <c r="I1" i="1"/>
  <c r="G3" i="1"/>
  <c r="E3" i="1"/>
  <c r="G2" i="1"/>
  <c r="F2" i="1"/>
  <c r="E2" i="1"/>
  <c r="E1" i="1"/>
  <c r="A3" i="1"/>
  <c r="B3" i="1"/>
  <c r="C3" i="1"/>
  <c r="A4" i="1"/>
  <c r="B4" i="1"/>
  <c r="C4" i="1"/>
  <c r="C2" i="1"/>
  <c r="B2" i="1"/>
  <c r="A2" i="1"/>
  <c r="A1" i="1"/>
  <c r="K9" i="8" l="1"/>
  <c r="F35" i="7"/>
  <c r="F31" i="7"/>
  <c r="F34" i="7"/>
  <c r="F27" i="7"/>
  <c r="F25" i="7"/>
  <c r="F21" i="7"/>
  <c r="F17" i="7"/>
  <c r="F33" i="7"/>
  <c r="F24" i="7"/>
  <c r="F23" i="7"/>
  <c r="F20" i="7"/>
  <c r="F18" i="7"/>
  <c r="F32" i="7"/>
  <c r="F22" i="7"/>
  <c r="F36" i="7"/>
  <c r="F30" i="7"/>
  <c r="F29" i="7"/>
  <c r="F26" i="7"/>
  <c r="F19" i="7"/>
  <c r="F28" i="7"/>
  <c r="E36" i="3"/>
  <c r="E35" i="3"/>
  <c r="E31" i="3"/>
  <c r="E27" i="3"/>
  <c r="E24" i="3"/>
  <c r="E22" i="3"/>
  <c r="E19" i="3"/>
  <c r="E34" i="3"/>
  <c r="E23" i="3"/>
  <c r="E33" i="3"/>
  <c r="E32" i="3"/>
  <c r="E26" i="3"/>
  <c r="E25" i="3"/>
  <c r="E21" i="3"/>
  <c r="E20" i="3"/>
  <c r="E18" i="3"/>
  <c r="E30" i="3"/>
  <c r="E28" i="3"/>
  <c r="E37" i="3"/>
  <c r="E29" i="3"/>
  <c r="E16" i="3"/>
  <c r="E39" i="3"/>
  <c r="E43" i="3"/>
  <c r="E44" i="3"/>
  <c r="E45" i="3"/>
  <c r="E38" i="3"/>
  <c r="E40" i="3"/>
  <c r="E41" i="3"/>
  <c r="E42" i="3"/>
  <c r="E46" i="3"/>
  <c r="E47" i="3"/>
  <c r="K8" i="8"/>
  <c r="K7" i="8"/>
  <c r="K6" i="8"/>
  <c r="K5" i="8"/>
  <c r="F16" i="7"/>
  <c r="F15" i="7"/>
  <c r="F14" i="7"/>
  <c r="F13" i="7"/>
  <c r="F12" i="7"/>
  <c r="F11" i="7"/>
  <c r="F10" i="7"/>
  <c r="F9" i="7"/>
  <c r="F8" i="7"/>
  <c r="F6" i="7"/>
  <c r="F5" i="7"/>
  <c r="F7" i="7"/>
  <c r="E12" i="3"/>
  <c r="E11" i="3"/>
  <c r="E10" i="3"/>
  <c r="E6" i="3"/>
  <c r="E13" i="3"/>
  <c r="E9" i="3"/>
  <c r="E15" i="3"/>
  <c r="E14" i="3"/>
  <c r="E8" i="3"/>
  <c r="E7" i="3"/>
  <c r="E5" i="3"/>
  <c r="E17" i="3"/>
  <c r="B7" i="7" l="1"/>
  <c r="B13" i="7"/>
  <c r="B9" i="7"/>
  <c r="B15" i="7"/>
  <c r="B16" i="7"/>
  <c r="B10" i="7"/>
  <c r="B8" i="7"/>
  <c r="B14" i="7"/>
  <c r="B11" i="7"/>
  <c r="B1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H4" authorId="0" shapeId="0" xr:uid="{290DF00E-F94E-47F0-8D15-BF0457C96BA4}">
      <text>
        <r>
          <rPr>
            <b/>
            <sz val="9"/>
            <color indexed="81"/>
            <rFont val="돋움"/>
            <family val="3"/>
            <charset val="129"/>
          </rPr>
          <t>궁극기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타겟팅을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먼저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D4" authorId="0" shapeId="0" xr:uid="{5A0341CE-4603-4C1C-9A7A-ADFC24B41E05}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 xml:space="preserve">아군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적군</t>
        </r>
      </text>
    </comment>
    <comment ref="G4" authorId="0" shapeId="0" xr:uid="{EE7122EB-EAC8-42E0-9EB4-7EF2C09FD5ED}">
      <text>
        <r>
          <rPr>
            <b/>
            <sz val="9"/>
            <color indexed="81"/>
            <rFont val="돋움"/>
            <family val="3"/>
            <charset val="129"/>
          </rPr>
          <t>순서는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
순서가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타겟룰에서만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P4" authorId="0" shapeId="0" xr:uid="{C4E1541C-0E12-4018-8C01-D7987E492A40}">
      <text>
        <r>
          <rPr>
            <b/>
            <sz val="9"/>
            <color indexed="81"/>
            <rFont val="돋움"/>
            <family val="3"/>
            <charset val="129"/>
          </rPr>
          <t>힛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조절
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합이</t>
        </r>
        <r>
          <rPr>
            <b/>
            <sz val="9"/>
            <color indexed="81"/>
            <rFont val="Tahoma"/>
            <family val="2"/>
          </rPr>
          <t xml:space="preserve"> 100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애니메이션의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많으면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O4" authorId="0" shapeId="0" xr:uid="{1A9C35B8-9566-4F80-AE25-5ABF4CCA039E}">
      <text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확률
</t>
        </r>
        <r>
          <rPr>
            <b/>
            <sz val="9"/>
            <color indexed="81"/>
            <rFont val="Tahoma"/>
            <family val="2"/>
          </rPr>
          <t>10000</t>
        </r>
        <r>
          <rPr>
            <b/>
            <sz val="9"/>
            <color indexed="81"/>
            <rFont val="돋움"/>
            <family val="3"/>
            <charset val="129"/>
          </rPr>
          <t>분율을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<sst xmlns="http://schemas.openxmlformats.org/spreadsheetml/2006/main" count="892" uniqueCount="345">
  <si>
    <t>int</t>
    <phoneticPr fontId="1" type="noConversion"/>
  </si>
  <si>
    <t>스킬 인덱스</t>
    <phoneticPr fontId="1" type="noConversion"/>
  </si>
  <si>
    <t>스킬 이름</t>
    <phoneticPr fontId="1" type="noConversion"/>
  </si>
  <si>
    <t>string</t>
    <phoneticPr fontId="1" type="noConversion"/>
  </si>
  <si>
    <t>name_kr</t>
    <phoneticPr fontId="1" type="noConversion"/>
  </si>
  <si>
    <t>설명(기획용)</t>
    <phoneticPr fontId="1" type="noConversion"/>
  </si>
  <si>
    <t>#skill_desc</t>
    <phoneticPr fontId="1" type="noConversion"/>
  </si>
  <si>
    <t>double</t>
    <phoneticPr fontId="1" type="noConversion"/>
  </si>
  <si>
    <t>bool</t>
    <phoneticPr fontId="1" type="noConversion"/>
  </si>
  <si>
    <t>타겟룰</t>
    <phoneticPr fontId="1" type="noConversion"/>
  </si>
  <si>
    <t>타겟수</t>
    <phoneticPr fontId="1" type="noConversion"/>
  </si>
  <si>
    <t>타겟 순서</t>
    <phoneticPr fontId="1" type="noConversion"/>
  </si>
  <si>
    <t>ENUM:TARGET_RULE_TYPE:RANDOM</t>
    <phoneticPr fontId="1" type="noConversion"/>
  </si>
  <si>
    <t>target_rule_type</t>
    <phoneticPr fontId="1" type="noConversion"/>
  </si>
  <si>
    <t>target_order</t>
    <phoneticPr fontId="1" type="noConversion"/>
  </si>
  <si>
    <t>target_count</t>
    <phoneticPr fontId="1" type="noConversion"/>
  </si>
  <si>
    <t>타겟룰(기획)</t>
    <phoneticPr fontId="1" type="noConversion"/>
  </si>
  <si>
    <t>#target_rule</t>
    <phoneticPr fontId="1" type="noConversion"/>
  </si>
  <si>
    <t>스킬 그룹 ID</t>
    <phoneticPr fontId="1" type="noConversion"/>
  </si>
  <si>
    <t>쿨타임</t>
    <phoneticPr fontId="1" type="noConversion"/>
  </si>
  <si>
    <t>스탯 멀티플 타입</t>
    <phoneticPr fontId="1" type="noConversion"/>
  </si>
  <si>
    <t>ENUM:STAT_MULTIPLE_TYPE:NONE</t>
    <phoneticPr fontId="1" type="noConversion"/>
  </si>
  <si>
    <t>multiple_type</t>
    <phoneticPr fontId="1" type="noConversion"/>
  </si>
  <si>
    <t>스탯 멀티플(기획)</t>
    <phoneticPr fontId="1" type="noConversion"/>
  </si>
  <si>
    <t>#stat_multiple</t>
    <phoneticPr fontId="1" type="noConversion"/>
  </si>
  <si>
    <t>배율</t>
    <phoneticPr fontId="1" type="noConversion"/>
  </si>
  <si>
    <t>multiple</t>
    <phoneticPr fontId="1" type="noConversion"/>
  </si>
  <si>
    <t>npc 스킬 그룹 인덱스</t>
    <phoneticPr fontId="1" type="noConversion"/>
  </si>
  <si>
    <t>npc_skill_group_id</t>
    <phoneticPr fontId="1" type="noConversion"/>
  </si>
  <si>
    <t>#script</t>
    <phoneticPr fontId="1" type="noConversion"/>
  </si>
  <si>
    <t>스킬 설명(기획)</t>
    <phoneticPr fontId="1" type="noConversion"/>
  </si>
  <si>
    <t>npc_skill_id</t>
    <phoneticPr fontId="1" type="noConversion"/>
  </si>
  <si>
    <t>value</t>
    <phoneticPr fontId="1" type="noConversion"/>
  </si>
  <si>
    <t>절대값</t>
    <phoneticPr fontId="1" type="noConversion"/>
  </si>
  <si>
    <t>Npc_Skill_Group</t>
    <phoneticPr fontId="1" type="noConversion"/>
  </si>
  <si>
    <t>Npc_Skill_Data</t>
    <phoneticPr fontId="1" type="noConversion"/>
  </si>
  <si>
    <t>타겟 팀</t>
    <phoneticPr fontId="1" type="noConversion"/>
  </si>
  <si>
    <t>ENUM:TARGET_TYPE:MY_TEAM</t>
    <phoneticPr fontId="1" type="noConversion"/>
  </si>
  <si>
    <t>target_type</t>
    <phoneticPr fontId="1" type="noConversion"/>
  </si>
  <si>
    <t>skill_use_delay</t>
  </si>
  <si>
    <t>일회성 스킬 효과 인덱스</t>
    <phoneticPr fontId="1" type="noConversion"/>
  </si>
  <si>
    <t>Npc_Skill_Onetime_Data</t>
    <phoneticPr fontId="1" type="noConversion"/>
  </si>
  <si>
    <t>npc_skill_onetime_id</t>
    <phoneticPr fontId="1" type="noConversion"/>
  </si>
  <si>
    <t>지속성 스킬 효과 인덱스</t>
    <phoneticPr fontId="1" type="noConversion"/>
  </si>
  <si>
    <t>Npc_Skill_Duration_Data</t>
    <phoneticPr fontId="1" type="noConversion"/>
  </si>
  <si>
    <t>npc_skill_duration_id</t>
    <phoneticPr fontId="1" type="noConversion"/>
  </si>
  <si>
    <t>일회성 효과 타입</t>
    <phoneticPr fontId="1" type="noConversion"/>
  </si>
  <si>
    <t>일회성 효과 타입(기획)</t>
    <phoneticPr fontId="1" type="noConversion"/>
  </si>
  <si>
    <t>ENUM:ONETIME_EFFECT_TYPE:NONE</t>
    <phoneticPr fontId="1" type="noConversion"/>
  </si>
  <si>
    <t>onetime_effect_type</t>
    <phoneticPr fontId="1" type="noConversion"/>
  </si>
  <si>
    <t>#onetime_effect_type</t>
    <phoneticPr fontId="1" type="noConversion"/>
  </si>
  <si>
    <t>지속성 효과 타입</t>
    <phoneticPr fontId="1" type="noConversion"/>
  </si>
  <si>
    <t>ENUM:DURATION_EFFECT_TYPE:NONE</t>
    <phoneticPr fontId="1" type="noConversion"/>
  </si>
  <si>
    <t>duration_effect_type</t>
    <phoneticPr fontId="1" type="noConversion"/>
  </si>
  <si>
    <t>지속성 효과 타입(기획)</t>
    <phoneticPr fontId="1" type="noConversion"/>
  </si>
  <si>
    <t>#duration_effect_type</t>
    <phoneticPr fontId="1" type="noConversion"/>
  </si>
  <si>
    <t>지속성 방식 타입</t>
    <phoneticPr fontId="1" type="noConversion"/>
  </si>
  <si>
    <t>지속성 방식 타입(기획)</t>
    <phoneticPr fontId="1" type="noConversion"/>
  </si>
  <si>
    <t>지속 시간</t>
    <phoneticPr fontId="1" type="noConversion"/>
  </si>
  <si>
    <t>지속 횟수</t>
    <phoneticPr fontId="1" type="noConversion"/>
  </si>
  <si>
    <t>ENUM:PERSISTENCE_TYPE:NONE</t>
    <phoneticPr fontId="1" type="noConversion"/>
  </si>
  <si>
    <t>persistence_type</t>
    <phoneticPr fontId="1" type="noConversion"/>
  </si>
  <si>
    <t>#persistence_type</t>
    <phoneticPr fontId="1" type="noConversion"/>
  </si>
  <si>
    <t>time</t>
    <phoneticPr fontId="1" type="noConversion"/>
  </si>
  <si>
    <t>count</t>
    <phoneticPr fontId="1" type="noConversion"/>
  </si>
  <si>
    <t>일회성 효과</t>
    <phoneticPr fontId="1" type="noConversion"/>
  </si>
  <si>
    <t>지속성 효과</t>
    <phoneticPr fontId="1" type="noConversion"/>
  </si>
  <si>
    <t>int[]</t>
    <phoneticPr fontId="1" type="noConversion"/>
  </si>
  <si>
    <t>onetime_effect_ids</t>
    <phoneticPr fontId="1" type="noConversion"/>
  </si>
  <si>
    <t>duration_effect_ids</t>
    <phoneticPr fontId="1" type="noConversion"/>
  </si>
  <si>
    <t>액션</t>
    <phoneticPr fontId="1" type="noConversion"/>
  </si>
  <si>
    <t>action_name</t>
    <phoneticPr fontId="1" type="noConversion"/>
  </si>
  <si>
    <t>확률</t>
    <phoneticPr fontId="1" type="noConversion"/>
  </si>
  <si>
    <t>rate</t>
    <phoneticPr fontId="1" type="noConversion"/>
  </si>
  <si>
    <t>효과 비중</t>
    <phoneticPr fontId="1" type="noConversion"/>
  </si>
  <si>
    <t>effect_weight</t>
    <phoneticPr fontId="1" type="noConversion"/>
  </si>
  <si>
    <t>이벤트 이름</t>
    <phoneticPr fontId="1" type="noConversion"/>
  </si>
  <si>
    <t>event_name</t>
    <phoneticPr fontId="1" type="noConversion"/>
  </si>
  <si>
    <t>이펙트 프리팹</t>
    <phoneticPr fontId="1" type="noConversion"/>
  </si>
  <si>
    <t>effect_path</t>
    <phoneticPr fontId="1" type="noConversion"/>
  </si>
  <si>
    <t>반복 일회성 효과</t>
    <phoneticPr fontId="1" type="noConversion"/>
  </si>
  <si>
    <t>반복 주기</t>
    <phoneticPr fontId="1" type="noConversion"/>
  </si>
  <si>
    <t>종료 일회성 효과</t>
    <phoneticPr fontId="1" type="noConversion"/>
  </si>
  <si>
    <t>repeat_npc_onetime_ids</t>
    <phoneticPr fontId="1" type="noConversion"/>
  </si>
  <si>
    <t>repeat_interval</t>
    <phoneticPr fontId="1" type="noConversion"/>
  </si>
  <si>
    <t>finish_npc_onetime_ids</t>
    <phoneticPr fontId="1" type="noConversion"/>
  </si>
  <si>
    <t>Assets/AssetResources/Prefabs/Effects/Skill/SkillEffect_Normal_Melee_Impact</t>
  </si>
  <si>
    <t>Assets/AssetResources/Prefabs/Effects/Skill/SkillEffect_Duration_Poison</t>
    <phoneticPr fontId="1" type="noConversion"/>
  </si>
  <si>
    <t>중첩 가능</t>
    <phoneticPr fontId="1" type="noConversion"/>
  </si>
  <si>
    <t>is_overlapable</t>
  </si>
  <si>
    <t>Assets/AssetResources/Prefabs/Effects/Skill/SkillEffect_Duration_DamageReduce</t>
    <phoneticPr fontId="1" type="noConversion"/>
  </si>
  <si>
    <t>Assets/AssetResources/Prefabs/Effects/Skill/SkillEffect_Duration_Stun</t>
    <phoneticPr fontId="1" type="noConversion"/>
  </si>
  <si>
    <t>NONE</t>
  </si>
  <si>
    <t>Assets/AssetResources/Prefabs/Effects/Skill/SkillEffect_Duration_Freeze</t>
  </si>
  <si>
    <t>hit</t>
  </si>
  <si>
    <t>스킬 사용처(기획)</t>
    <phoneticPr fontId="1" type="noConversion"/>
  </si>
  <si>
    <t>#skill</t>
    <phoneticPr fontId="1" type="noConversion"/>
  </si>
  <si>
    <t>attack 01</t>
  </si>
  <si>
    <t>attack 03</t>
  </si>
  <si>
    <t>attack 04</t>
  </si>
  <si>
    <t>attack 05</t>
  </si>
  <si>
    <t>attack 06</t>
  </si>
  <si>
    <t>attack 07</t>
  </si>
  <si>
    <t>attack 08</t>
  </si>
  <si>
    <t>1_attack_1</t>
  </si>
  <si>
    <t>1_attack_2</t>
  </si>
  <si>
    <t>shoot</t>
    <phoneticPr fontId="1" type="noConversion"/>
  </si>
  <si>
    <t>1_attack_2</t>
    <phoneticPr fontId="1" type="noConversion"/>
  </si>
  <si>
    <t>적타겟/원거리공격/데미지</t>
    <phoneticPr fontId="1" type="noConversion"/>
  </si>
  <si>
    <t>스킬 아이콘</t>
    <phoneticPr fontId="1" type="noConversion"/>
  </si>
  <si>
    <t>icon</t>
    <phoneticPr fontId="1" type="noConversion"/>
  </si>
  <si>
    <t>Assets/AssetResources/Prefabs/Effects/Skill/Right/SkillEffect_Normal_Fireball</t>
  </si>
  <si>
    <t>스킬 타입</t>
    <phoneticPr fontId="1" type="noConversion"/>
  </si>
  <si>
    <t>ENUM:SKILL_TYPE:NONE</t>
    <phoneticPr fontId="1" type="noConversion"/>
  </si>
  <si>
    <t>세컨 타겟 룰</t>
  </si>
  <si>
    <t>세컨 타겟 룰(기획)</t>
  </si>
  <si>
    <t>세컨 타겟 카운트</t>
  </si>
  <si>
    <t>ENUM:SECOND_TARGET_RULE_TYPE:NONE</t>
  </si>
  <si>
    <t>string</t>
  </si>
  <si>
    <t>int</t>
  </si>
  <si>
    <t>second_target_rule</t>
  </si>
  <si>
    <t>#second_target_rule</t>
  </si>
  <si>
    <t>세컨 타겟 반경</t>
  </si>
  <si>
    <t>double</t>
  </si>
  <si>
    <t>second_target_range</t>
    <phoneticPr fontId="1" type="noConversion"/>
  </si>
  <si>
    <t>max_second_target_count</t>
    <phoneticPr fontId="1" type="noConversion"/>
  </si>
  <si>
    <t>타겟 범위</t>
    <phoneticPr fontId="1" type="noConversion"/>
  </si>
  <si>
    <t>target_range</t>
    <phoneticPr fontId="1" type="noConversion"/>
  </si>
  <si>
    <t>세컨 타겟용 일회성 효과</t>
  </si>
  <si>
    <t>세컨 타겟용 지속성 효과</t>
  </si>
  <si>
    <t>int[]</t>
  </si>
  <si>
    <t>second_target_onetime_effect_ids</t>
  </si>
  <si>
    <t>second_target_duration_effect_ids</t>
  </si>
  <si>
    <t>1 피해 감소</t>
  </si>
  <si>
    <t>101 중독</t>
  </si>
  <si>
    <t>102 기절</t>
  </si>
  <si>
    <t>105 빙결</t>
  </si>
  <si>
    <t>2 피격 횟수 제한</t>
  </si>
  <si>
    <t>1 시간 지속</t>
  </si>
  <si>
    <t>6 가장 가까운 적 선택 (순번 컬럼을 연동하여 앞에서부터의 순서대로)</t>
  </si>
  <si>
    <t>7 가장 거리가 먼 적 선택 (순번 컬럼을 연동하여 뒤에서부터의 순서대로)</t>
  </si>
  <si>
    <t>shoot</t>
  </si>
  <si>
    <t>trigger_effect_path</t>
    <phoneticPr fontId="1" type="noConversion"/>
  </si>
  <si>
    <t>트리거 이펙트 프리팹</t>
    <phoneticPr fontId="1" type="noConversion"/>
  </si>
  <si>
    <t>캐스팅 이펙트</t>
    <phoneticPr fontId="1" type="noConversion"/>
  </si>
  <si>
    <t>cast_effect_path</t>
    <phoneticPr fontId="1" type="noConversion"/>
  </si>
  <si>
    <t>탱커/일반/근접공격/공격력 100%</t>
    <phoneticPr fontId="1" type="noConversion"/>
  </si>
  <si>
    <t>Assets/AssetResources/Prefabs/Effects/Skill/Right/Monster/SkillEffect_Enemy_Tanker_Attack_01_Cast</t>
  </si>
  <si>
    <t>00_common</t>
    <phoneticPr fontId="1" type="noConversion"/>
  </si>
  <si>
    <t>딜러/일반/근접공격/공격력 100%</t>
    <phoneticPr fontId="1" type="noConversion"/>
  </si>
  <si>
    <t>attack 01</t>
    <phoneticPr fontId="1" type="noConversion"/>
  </si>
  <si>
    <t>Assets/AssetResources/Prefabs/Effects/Skill/Right/Monster/SkillEffect_Enemy_Dealer_Attack_01_Cast</t>
  </si>
  <si>
    <t>원거리 딜러/일반/원거리 공격/공격력 100%</t>
    <phoneticPr fontId="1" type="noConversion"/>
  </si>
  <si>
    <t>Assets/AssetResources/Prefabs/Effects/Skill/Right/Monster/SkillEffect_Enemy_Bigeye_Attack_01_Cast</t>
  </si>
  <si>
    <t>Assets/AssetResources/Prefabs/Effects/Skill/Right/Monster/SkillEffect_Enemy_Bigeye_Attack_Bullet</t>
    <phoneticPr fontId="1" type="noConversion"/>
  </si>
  <si>
    <t>Assets/AssetResources/Textures/Icons/Icon_Skill_Dummy</t>
  </si>
  <si>
    <t>이펙트 카운트 타입</t>
  </si>
  <si>
    <t>이펙트 카운트 타입(기획)</t>
  </si>
  <si>
    <t>ENUM:EFFECT_COUNT_TYPE:NONE</t>
  </si>
  <si>
    <t>effect_count_type</t>
  </si>
  <si>
    <t>#effect_count_type</t>
  </si>
  <si>
    <t>각 타겟에 개별적으로 발현되는 이펙트</t>
  </si>
  <si>
    <t>원거리 딜러/일반/원거리 공격/포물선 공격/공격력 100%</t>
    <phoneticPr fontId="1" type="noConversion"/>
  </si>
  <si>
    <t>Assets/AssetResources/Prefabs/Effects/Skill/Right/Monster/SkillEffect_Enemy_Bomber_Attack_Bullet</t>
  </si>
  <si>
    <t>스킬 타입(기획)</t>
  </si>
  <si>
    <t>#skill_type</t>
  </si>
  <si>
    <t>1 일반 공격</t>
  </si>
  <si>
    <t>2 스킬 공격 1</t>
  </si>
  <si>
    <t>Assets/AssetResources/Prefabs/Effects/Skill/Right/Monster/SkillEffect_Enemy_Tanker_Attack_Hit</t>
  </si>
  <si>
    <t>skill_type</t>
    <phoneticPr fontId="1" type="noConversion"/>
  </si>
  <si>
    <t>궁극기 타겟 스킬 id</t>
    <phoneticPr fontId="1" type="noConversion"/>
  </si>
  <si>
    <t>target_skill_id</t>
    <phoneticPr fontId="1" type="noConversion"/>
  </si>
  <si>
    <t>string[]</t>
    <phoneticPr fontId="1" type="noConversion"/>
  </si>
  <si>
    <t>key_1:int</t>
    <phoneticPr fontId="1" type="noConversion"/>
  </si>
  <si>
    <t>속성</t>
    <phoneticPr fontId="1" type="noConversion"/>
  </si>
  <si>
    <t>요력</t>
  </si>
  <si>
    <t>#attack_attribute_type</t>
    <phoneticPr fontId="1" type="noConversion"/>
  </si>
  <si>
    <t>기획 확인용</t>
    <phoneticPr fontId="1" type="noConversion"/>
  </si>
  <si>
    <t>1 물리 대미지</t>
  </si>
  <si>
    <t>attribute_type</t>
    <phoneticPr fontId="1" type="noConversion"/>
  </si>
  <si>
    <t>ENUM:ATTRIBUTE_TYPE:NONE</t>
    <phoneticPr fontId="1" type="noConversion"/>
  </si>
  <si>
    <t>201 공격력 배율 계산</t>
  </si>
  <si>
    <t>210 피해량 배율 계산</t>
  </si>
  <si>
    <t>203 최대 체력 배율 값</t>
  </si>
  <si>
    <t>절망의 구슬</t>
  </si>
  <si>
    <t>암흑의 포식</t>
  </si>
  <si>
    <t>공포의 강림</t>
  </si>
  <si>
    <t>일반공격</t>
    <phoneticPr fontId="1" type="noConversion"/>
  </si>
  <si>
    <t>3 스킬 공격 2</t>
  </si>
  <si>
    <t>4 궁극기</t>
  </si>
  <si>
    <t>원거리 전방 1명 공격(1히트)</t>
    <phoneticPr fontId="1" type="noConversion"/>
  </si>
  <si>
    <t>원거리 전방 1명 공격</t>
    <phoneticPr fontId="1" type="noConversion"/>
  </si>
  <si>
    <t>원거리 전체 공격(1히트)</t>
    <phoneticPr fontId="1" type="noConversion"/>
  </si>
  <si>
    <t>00_common</t>
  </si>
  <si>
    <t>00_skill_01</t>
  </si>
  <si>
    <t>00_skill_02</t>
  </si>
  <si>
    <t>엘리자베스/평타/가까운 대상 단일 공격</t>
  </si>
  <si>
    <t>엘리자베스/스킬1/가까운 대상 단일 공격</t>
  </si>
  <si>
    <t>엘리자베스/스킬1/방어력 감소</t>
  </si>
  <si>
    <t>엘리자베스/스킬2/전체 공격</t>
  </si>
  <si>
    <t>엘리자베스/스킬2/명중 감소</t>
  </si>
  <si>
    <t>엘리자베스/궁극/전체공격</t>
  </si>
  <si>
    <t>엘리자베스/궁극/방어력 감소</t>
  </si>
  <si>
    <t>엘리자베스/궁극/명중 감소</t>
  </si>
  <si>
    <t>2 전체 선택</t>
  </si>
  <si>
    <t>전체 공격 등 대표 이펙트 하나만 발현되는 이펙트</t>
  </si>
  <si>
    <t>16,16,16,16,16,20</t>
    <phoneticPr fontId="1" type="noConversion"/>
  </si>
  <si>
    <t>apply_1</t>
  </si>
  <si>
    <t>apply_2</t>
  </si>
  <si>
    <t>summon_shoot</t>
  </si>
  <si>
    <t>21000101</t>
  </si>
  <si>
    <t>21000201</t>
  </si>
  <si>
    <t>21000211</t>
  </si>
  <si>
    <t>21000401</t>
  </si>
  <si>
    <t>21000312</t>
  </si>
  <si>
    <t>21000601</t>
  </si>
  <si>
    <t>21000411</t>
  </si>
  <si>
    <t>21000412</t>
  </si>
  <si>
    <t>마력</t>
  </si>
  <si>
    <t>2 마법 대미지</t>
  </si>
  <si>
    <t>112 물리 방어력 감소</t>
  </si>
  <si>
    <t>202 방어력 배율 계산</t>
  </si>
  <si>
    <t>110 물리 공격력 감소</t>
  </si>
  <si>
    <t>131 명중 감소</t>
  </si>
  <si>
    <t>LvUp고정</t>
    <phoneticPr fontId="1" type="noConversion"/>
  </si>
  <si>
    <t>LvUp배율</t>
    <phoneticPr fontId="1" type="noConversion"/>
  </si>
  <si>
    <t>up_value</t>
    <phoneticPr fontId="1" type="noConversion"/>
  </si>
  <si>
    <t>up_multiple</t>
    <phoneticPr fontId="1" type="noConversion"/>
  </si>
  <si>
    <t>LvUp확률</t>
    <phoneticPr fontId="1" type="noConversion"/>
  </si>
  <si>
    <t>up_rate</t>
    <phoneticPr fontId="1" type="noConversion"/>
  </si>
  <si>
    <t>상태이상효과 아이콘</t>
    <phoneticPr fontId="1" type="noConversion"/>
  </si>
  <si>
    <t>icon_path</t>
    <phoneticPr fontId="1" type="noConversion"/>
  </si>
  <si>
    <t>00_ultimate_enemy</t>
    <phoneticPr fontId="1" type="noConversion"/>
  </si>
  <si>
    <t>Assets/AssetResources/Prefabs/Effects/Skill/Right/Elizabeth/SkillEffect_Enemy_Elizabeth_Skill1_01_Cast</t>
  </si>
  <si>
    <t>Assets/AssetResources/Prefabs/Effects/Skill/Right/Elizabeth/SkillEffect_Enemy_Elizabeth_Skill3_01_Cast</t>
  </si>
  <si>
    <t>Assets/AssetResources/Prefabs/Effects/Skill/Right/Elizabeth/SkillEffect_Enemy_Elizabeth_Attack_01_Bullet</t>
    <phoneticPr fontId="1" type="noConversion"/>
  </si>
  <si>
    <t>Assets/AssetResources/Prefabs/Effects/Skill/Right/Elizabeth/SkillEffect_Enemy_Elizabeth_Skill3_01_Hit</t>
    <phoneticPr fontId="1" type="noConversion"/>
  </si>
  <si>
    <t>Assets/AssetResources/Prefabs/Effects/Skill/Right/Elizabeth/SkillEffect_Enemy_Elizabeth_Skill3_01_Bullet</t>
  </si>
  <si>
    <t>Assets/AssetResources/Prefabs/Effects/Skill/Right/Elizabeth/SkillEffect_Enemy_Elizabeth_Attack_01_Hit</t>
    <phoneticPr fontId="1" type="noConversion"/>
  </si>
  <si>
    <t>Assets/AssetResources/Prefabs/Effects/Skill/Left/Elizabeth/SkillEffect_Elizabeth_Skill1_01_Hit_Ground</t>
    <phoneticPr fontId="1" type="noConversion"/>
  </si>
  <si>
    <t>Assets/AssetResources/Prefabs/Effects/Skill/Left/Elizabeth/SkillEffect_Elizabeth_Skill1_01_Hit_Front</t>
    <phoneticPr fontId="1" type="noConversion"/>
  </si>
  <si>
    <t>Assets/AssetResources/Prefabs/Effects/Skill/Right/Elizabeth/SkillEffect_Enemy_Elizabeth_Skill2_01_Cast_Ground,Assets/AssetResources/Prefabs/Effects/Skill/Right/Elizabeth/SkillEffect_Enemy_Elizabeth_Skill2_01_Cast_Front</t>
    <phoneticPr fontId="1" type="noConversion"/>
  </si>
  <si>
    <t>Assets/AssetResources/Textures/Icons/Duration/Icon_DummyBuff01</t>
  </si>
  <si>
    <t>Assets/AssetResources/Textures/Icons/Duration/Icon_DummyDefense07</t>
  </si>
  <si>
    <t>Assets/AssetResources/Textures/Icons/Duration/Icon_DummyDefense05</t>
  </si>
  <si>
    <t>Assets/AssetResources/Textures/Icons/Duration/Icon_DummyDefense06</t>
  </si>
  <si>
    <t>적 전체 공격</t>
    <phoneticPr fontId="1" type="noConversion"/>
  </si>
  <si>
    <t>아군/방어력 증가</t>
    <phoneticPr fontId="1" type="noConversion"/>
  </si>
  <si>
    <t>방어력 증가</t>
    <phoneticPr fontId="1" type="noConversion"/>
  </si>
  <si>
    <t>Assets/AssetResources/Prefabs/Effects/Skill/Ultimate/SkillEffect_Eileen_Ultimate_Defence_Up</t>
  </si>
  <si>
    <t>108 물리 방어력 증가</t>
  </si>
  <si>
    <t>207 명중률 배율 계산</t>
  </si>
  <si>
    <t>근딜/일반 공격/전기</t>
    <phoneticPr fontId="1" type="noConversion"/>
  </si>
  <si>
    <t>근딜/일반 공격/마력</t>
    <phoneticPr fontId="1" type="noConversion"/>
  </si>
  <si>
    <t>근딜/일반 공격/요력</t>
    <phoneticPr fontId="1" type="noConversion"/>
  </si>
  <si>
    <t>근딜/일반 공격/베리타리움</t>
    <phoneticPr fontId="1" type="noConversion"/>
  </si>
  <si>
    <t>normal attack</t>
    <phoneticPr fontId="1" type="noConversion"/>
  </si>
  <si>
    <t>탱커/일반 공격/전기</t>
  </si>
  <si>
    <t>탱커/일반 공격/마력</t>
  </si>
  <si>
    <t>탱커/일반 공격/요력</t>
  </si>
  <si>
    <t>탱커/일반 공격/베리타리움</t>
  </si>
  <si>
    <t>원딜/일반 공격/전기</t>
  </si>
  <si>
    <t>원딜/일반 공격/마력</t>
  </si>
  <si>
    <t>원딜/일반 공격/요력</t>
  </si>
  <si>
    <t>원딜/일반 공격/베리타리움</t>
  </si>
  <si>
    <t>원딜_범위/일반 공격/전기</t>
  </si>
  <si>
    <t>원딜_범위/일반 공격/마력</t>
  </si>
  <si>
    <t>원딜_범위/일반 공격/요력</t>
  </si>
  <si>
    <t>원딜_범위/일반 공격/베리타리움</t>
  </si>
  <si>
    <t>서폿/일반 공격/전기</t>
  </si>
  <si>
    <t>서폿/일반 공격/마력</t>
  </si>
  <si>
    <t>서폿/일반 공격/요력</t>
  </si>
  <si>
    <t>서폿/일반 공격/베리타리움</t>
  </si>
  <si>
    <t>6 가장 가까운 적 선택 (순번 컬럼을 연동하여 앞에서부터의 순서대로)</t>
    <phoneticPr fontId="1" type="noConversion"/>
  </si>
  <si>
    <t>전기</t>
  </si>
  <si>
    <t>베리타리움</t>
  </si>
  <si>
    <t>Assets/AssetResources/Prefabs/Effects/Skill/Right/Tank_Front/SkillEffect_Tankfront_Electric_Attack_01_Cast</t>
    <phoneticPr fontId="1" type="noConversion"/>
  </si>
  <si>
    <t>Assets/AssetResources/Prefabs/Effects/Skill/Right/Tank_Front/SkillEffect_Tankfront_Mana_Attack_01_Cast</t>
    <phoneticPr fontId="1" type="noConversion"/>
  </si>
  <si>
    <t>Assets/AssetResources/Prefabs/Effects/Skill/Right/Tank_Front/SkillEffect_Tankfront_Charm_Attack_01_Cast</t>
    <phoneticPr fontId="1" type="noConversion"/>
  </si>
  <si>
    <t>Assets/AssetResources/Prefabs/Effects/Skill/Right/Tank_Front/SkillEffect_Tankfront_Veritarium_Attack_01_Cast</t>
    <phoneticPr fontId="1" type="noConversion"/>
  </si>
  <si>
    <t>Assets/AssetResources/Prefabs/Effects/Skill/Right/Tank_Front/SkillEffect_Tankfront_Electric_Attack_01_Hit</t>
    <phoneticPr fontId="1" type="noConversion"/>
  </si>
  <si>
    <t>Assets/AssetResources/Prefabs/Effects/Skill/Right/Tank_Front/SkillEffect_Tankfront_Mana_Attack_01_Hit</t>
  </si>
  <si>
    <t>Assets/AssetResources/Prefabs/Effects/Skill/Right/Tank_Front/SkillEffect_Tankfront_Charm_Attack_01_Hit</t>
  </si>
  <si>
    <t>Assets/AssetResources/Prefabs/Effects/Skill/Right/Tank_Front/SkillEffect_Tankfront_Veritarium_Attack_01_Hit</t>
  </si>
  <si>
    <t>Assets/AssetResources/Prefabs/Effects/Skill/Right/Elf_Deal_Front/SkillEffect_Dealfront_Electric_Attack_01_Cast</t>
  </si>
  <si>
    <t>Assets/AssetResources/Prefabs/Effects/Skill/Right/Elf_Deal_Front/SkillEffect_Dealfront_Mana_Attack_01_Cast</t>
  </si>
  <si>
    <t>Assets/AssetResources/Prefabs/Effects/Skill/Right/Elf_Deal_Front/SkillEffect_Dealfront_Charm_Attack_01_Cast</t>
  </si>
  <si>
    <t>Assets/AssetResources/Prefabs/Effects/Skill/Right/Elf_Deal_Front/SkillEffect_Dealfront_Veritarium_Attack_01_Cast</t>
  </si>
  <si>
    <t>Assets/AssetResources/Prefabs/Effects/Skill/Right/Elf_Deal_Front/SkillEffect_Dealfront_Mana_Attack_01_Hit</t>
  </si>
  <si>
    <t>Assets/AssetResources/Prefabs/Effects/Skill/Right/Elf_Deal_Front/SkillEffect_Dealfront_Charm_Attack_01_Hit</t>
  </si>
  <si>
    <t>Assets/AssetResources/Prefabs/Effects/Skill/Right/Elf_Deal_Front/SkillEffect_Dealfront_Veritarium_Attack_01_Hit</t>
  </si>
  <si>
    <t>Assets/AssetResources/Prefabs/Effects/Skill/Right/Human_Deal_Back/SkillEffect_Dealback_Electric_Attack_01_Cast</t>
  </si>
  <si>
    <t>Assets/AssetResources/Prefabs/Effects/Skill/Right/Human_Deal_Back/SkillEffect_Dealback_Mana_Attack_01_Cast</t>
  </si>
  <si>
    <t>Assets/AssetResources/Prefabs/Effects/Skill/Right/Human_Deal_Back/SkillEffect_Dealback_Charm_Attack_01_Cast</t>
  </si>
  <si>
    <t>Assets/AssetResources/Prefabs/Effects/Skill/Right/Human_Deal_Back/SkillEffect_Dealback_Veritarium_Attack_01_Cast</t>
  </si>
  <si>
    <t>Assets/AssetResources/Prefabs/Effects/Skill/Right/Human_Deal_Back/SkillEffect_Dealback_Electric_Attack_01_Bullet</t>
  </si>
  <si>
    <t>Assets/AssetResources/Prefabs/Effects/Skill/Right/Human_Deal_Back/SkillEffect_Dealback_Mana_Attack_01_Bullet</t>
  </si>
  <si>
    <t>Assets/AssetResources/Prefabs/Effects/Skill/Right/Human_Deal_Back/SkillEffect_Dealback_Charm_Attack_01_Bullet</t>
  </si>
  <si>
    <t>Assets/AssetResources/Prefabs/Effects/Skill/Right/Human_Deal_Back/SkillEffect_Dealback_Veritarium_Attack_01_Bullet</t>
  </si>
  <si>
    <t>Assets/AssetResources/Prefabs/Effects/Skill/Right/Human_Deal_Back/SkillEffect_Dealback_Electric_Attack_01_Hit</t>
  </si>
  <si>
    <t>Assets/AssetResources/Prefabs/Effects/Skill/Right/Human_Deal_Back/SkillEffect_Dealback_Mana_Attack_01_Hit</t>
  </si>
  <si>
    <t>Assets/AssetResources/Prefabs/Effects/Skill/Right/Human_Deal_Back/SkillEffect_Dealback_Charm_Attack_01_Hit</t>
  </si>
  <si>
    <t>Assets/AssetResources/Prefabs/Effects/Skill/Right/Human_Deal_Back/SkillEffect_Dealback_Veritarium_Attack_01_Hit</t>
  </si>
  <si>
    <t>20,20,20,20,20</t>
    <phoneticPr fontId="1" type="noConversion"/>
  </si>
  <si>
    <t>11 가장 거리가 먼 적 우선 선택 (순번 컬럼을 연동하여 뒤에서부터의 순서대로) 후 일정 영역내의 (주변) 타겟 추가 선택</t>
  </si>
  <si>
    <t>Assets/AssetResources/Prefabs/Effects/Skill/Right/Elf_Deal_Back/SkillEffect_Elf_Dealback_Electric_Attack_02_Cast</t>
  </si>
  <si>
    <t>Assets/AssetResources/Prefabs/Effects/Skill/Right/Elf_Deal_Back/SkillEffect_Elf_Dealback_Mana_Attack_02_Cast</t>
  </si>
  <si>
    <t>Assets/AssetResources/Prefabs/Effects/Skill/Right/Elf_Deal_Back/SkillEffect_Elf_Dealback_Charm_Attack_02_Cast</t>
  </si>
  <si>
    <t>Assets/AssetResources/Prefabs/Effects/Skill/Right/Elf_Deal_Back/SkillEffect_Elf_Dealback_Veritarium_Attack_02_Cast</t>
  </si>
  <si>
    <t>Assets/AssetResources/Prefabs/Effects/Skill/Right/Elf_Deal_Back/SkillEffect_Elf_Dealback_Electric_Attack_02_Bullet</t>
  </si>
  <si>
    <t>Assets/AssetResources/Prefabs/Effects/Skill/Right/Elf_Deal_Back/SkillEffect_Elf_Dealback_Mana_Attack_02_Bullet</t>
  </si>
  <si>
    <t>Assets/AssetResources/Prefabs/Effects/Skill/Right/Elf_Deal_Back/SkillEffect_Elf_Dealback_Charm_Attack_02_Bullet</t>
  </si>
  <si>
    <t>Assets/AssetResources/Prefabs/Effects/Skill/Right/Elf_Deal_Back/SkillEffect_Elf_Dealback_Veritarium_Attack_02_Bullet</t>
  </si>
  <si>
    <t>Assets/AssetResources/Prefabs/Effects/Skill/Right/Elf_Named_Deal_Back/SkillEffect_Elf_Named_Back_Electric_Attack_01_Cast</t>
  </si>
  <si>
    <t>Assets/AssetResources/Prefabs/Effects/Skill/Right/Elf_Named_Deal_Back/SkillEffect_Elf_Named_Back_Mana_Attack_01_Cast</t>
  </si>
  <si>
    <t>Assets/AssetResources/Prefabs/Effects/Skill/Right/Elf_Named_Deal_Back/SkillEffect_Elf_Named_Back_Charm_Attack_01_Cast</t>
  </si>
  <si>
    <t>Assets/AssetResources/Prefabs/Effects/Skill/Right/Elf_Named_Deal_Back/SkillEffect_Elf_Named_Back_Veritarium_Attack_01_Cast</t>
  </si>
  <si>
    <t>Assets/AssetResources/Prefabs/Effects/Skill/Right/Elf_Named_Deal_Back/SkillEffect_Elf_Named_Back_Electric_Attack_01_Bullet</t>
  </si>
  <si>
    <t>Assets/AssetResources/Prefabs/Effects/Skill/Right/Elf_Named_Deal_Back/SkillEffect_Elf_Named_Back_Mana_Attack_01_Bullet</t>
  </si>
  <si>
    <t>Assets/AssetResources/Prefabs/Effects/Skill/Right/Elf_Named_Deal_Back/SkillEffect_Elf_Named_Back_Charm_Attack_01_Bullet</t>
  </si>
  <si>
    <t>Assets/AssetResources/Prefabs/Effects/Skill/Right/Elf_Named_Deal_Back/SkillEffect_Elf_Named_Back_Veritarium_Attack_01_Bullet</t>
  </si>
  <si>
    <t>Assets/AssetResources/Prefabs/Effects/Skill/Right/Elf_Named_Deal_Back/SkillEffect_Elf_Named_Back_Electric_Attack_01_Hit</t>
  </si>
  <si>
    <t>Assets/AssetResources/Prefabs/Effects/Skill/Right/Elf_Named_Deal_Back/SkillEffect_Elf_Named_Back_Mana_Attack_01_Hit</t>
  </si>
  <si>
    <t>Assets/AssetResources/Prefabs/Effects/Skill/Right/Elf_Named_Deal_Back/SkillEffect_Elf_Named_Back_Charm_Attack_01_Hit</t>
  </si>
  <si>
    <t>Assets/AssetResources/Prefabs/Effects/Skill/Right/Elf_Named_Deal_Back/SkillEffect_Elf_Named_Back_Veritarium_Attack_01_Hit</t>
  </si>
  <si>
    <t>00_skill_01</t>
    <phoneticPr fontId="1" type="noConversion"/>
  </si>
  <si>
    <t>Assets/AssetResources/Prefabs/Effects/Skill/Right/Elf_Named_Deal_Back/SkillEffect_Elf_Named_Back_Skill_01_Cast</t>
  </si>
  <si>
    <t>Assets/AssetResources/Prefabs/Effects/Skill/SkillEffect_Normal_Melee_Impact</t>
    <phoneticPr fontId="1" type="noConversion"/>
  </si>
  <si>
    <t>Assets/AssetResources/Prefabs/Effects/Skill/Right/SkillEffect_RightTeam_Sword_Hit</t>
    <phoneticPr fontId="1" type="noConversion"/>
  </si>
  <si>
    <t>Assets/AssetResources/Prefabs/Effects/Skill/Right/Monster/SkillEffect_Enemy_Bigeye_Attack_Hit</t>
    <phoneticPr fontId="1" type="noConversion"/>
  </si>
  <si>
    <t>Assets/AssetResources/Prefabs/Effects/Skill/Right/Monster/SkillEffect_Enemy_Bomber_Attack_Hit</t>
    <phoneticPr fontId="1" type="noConversion"/>
  </si>
  <si>
    <t>Assets/AssetResources/Prefabs/Effects/Skill/Right/Elf_Deal_Front/SkillEffect_Dealfront_Electric_Attack_01_Hit</t>
    <phoneticPr fontId="1" type="noConversion"/>
  </si>
  <si>
    <t>Skill SFX</t>
    <phoneticPr fontId="1" type="noConversion"/>
  </si>
  <si>
    <t>목소리 1배속</t>
    <phoneticPr fontId="1" type="noConversion"/>
  </si>
  <si>
    <t>목소리 2배속</t>
  </si>
  <si>
    <t>목소리 3배속</t>
  </si>
  <si>
    <t>skill_sfx_path</t>
    <phoneticPr fontId="1" type="noConversion"/>
  </si>
  <si>
    <t>skill_voice_path_1</t>
    <phoneticPr fontId="1" type="noConversion"/>
  </si>
  <si>
    <t>skill_voice_path_2</t>
    <phoneticPr fontId="1" type="noConversion"/>
  </si>
  <si>
    <t>skill_voice_path_3</t>
    <phoneticPr fontId="1" type="noConversion"/>
  </si>
  <si>
    <t>Assets/AssetResources/Audio/FX/Skill/Ult_Elizabeth</t>
    <phoneticPr fontId="1" type="noConversion"/>
  </si>
  <si>
    <t>Assets/AssetResources/Textures/Icons/BattleBuff/Icon_BattleDeBuff_Attack01</t>
    <phoneticPr fontId="1" type="noConversion"/>
  </si>
  <si>
    <t>Assets/AssetResources/Textures/Icons/BattleBuff/Icon_BattleDeBuff_Defense01</t>
    <phoneticPr fontId="1" type="noConversion"/>
  </si>
  <si>
    <t>Assets/AssetResources/Textures/Icons/BattleBuff/Icon_BattleDeBuff_Hit</t>
    <phoneticPr fontId="1" type="noConversion"/>
  </si>
  <si>
    <t>Assets/AssetResources/Textures/Icons/BattleBuff/Icon_BattleBuff_Defense01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</si>
</sst>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1D1C1D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0" fillId="6" borderId="4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Protection="1">
      <alignment vertical="center"/>
      <protection locked="0"/>
    </xf>
    <xf numFmtId="0" fontId="0" fillId="6" borderId="1" xfId="0" applyFill="1" applyBorder="1" applyProtection="1">
      <alignment vertical="center"/>
      <protection locked="0"/>
    </xf>
    <xf numFmtId="0" fontId="7" fillId="0" borderId="0" xfId="0" applyFont="1">
      <alignment vertical="center"/>
    </xf>
    <xf numFmtId="0" fontId="0" fillId="7" borderId="1" xfId="0" applyFill="1" applyBorder="1" applyProtection="1">
      <alignment vertical="center"/>
      <protection locked="0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6" borderId="2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Protection="1">
      <alignment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7" borderId="4" xfId="0" applyFill="1" applyBorder="1" applyProtection="1">
      <alignment vertical="center"/>
      <protection locked="0"/>
    </xf>
    <xf numFmtId="0" fontId="0" fillId="6" borderId="4" xfId="0" applyFill="1" applyBorder="1" applyProtection="1">
      <alignment vertical="center"/>
      <protection locked="0"/>
    </xf>
    <xf numFmtId="0" fontId="0" fillId="0" borderId="10" xfId="0" applyBorder="1" applyProtection="1">
      <alignment vertical="center"/>
      <protection locked="0"/>
    </xf>
    <xf numFmtId="0" fontId="0" fillId="0" borderId="11" xfId="0" applyBorder="1" applyProtection="1">
      <alignment vertical="center"/>
      <protection locked="0"/>
    </xf>
    <xf numFmtId="0" fontId="0" fillId="0" borderId="7" xfId="0" applyBorder="1" applyProtection="1">
      <alignment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6" borderId="7" xfId="0" applyFill="1" applyBorder="1" applyProtection="1">
      <alignment vertical="center"/>
      <protection locked="0"/>
    </xf>
    <xf numFmtId="0" fontId="0" fillId="0" borderId="12" xfId="0" applyBorder="1" applyProtection="1">
      <alignment vertical="center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2" fillId="2" borderId="10" xfId="0" applyFont="1" applyFill="1" applyBorder="1" applyAlignment="1" applyProtection="1">
      <alignment horizontal="center" vertical="center"/>
      <protection locked="0"/>
    </xf>
    <xf numFmtId="0" fontId="2" fillId="3" borderId="5" xfId="0" applyFont="1" applyFill="1" applyBorder="1" applyAlignment="1" applyProtection="1">
      <alignment horizontal="center" vertical="center"/>
      <protection locked="0"/>
    </xf>
    <xf numFmtId="0" fontId="2" fillId="3" borderId="11" xfId="0" applyFont="1" applyFill="1" applyBorder="1" applyAlignment="1" applyProtection="1">
      <alignment horizontal="center" vertical="center"/>
      <protection locked="0"/>
    </xf>
    <xf numFmtId="0" fontId="3" fillId="4" borderId="6" xfId="0" applyFont="1" applyFill="1" applyBorder="1" applyAlignment="1" applyProtection="1">
      <alignment horizontal="center" vertical="center"/>
      <protection locked="0"/>
    </xf>
    <xf numFmtId="0" fontId="3" fillId="4" borderId="7" xfId="0" applyFont="1" applyFill="1" applyBorder="1" applyAlignment="1" applyProtection="1">
      <alignment horizontal="center" vertical="center"/>
      <protection locked="0"/>
    </xf>
    <xf numFmtId="0" fontId="3" fillId="4" borderId="12" xfId="0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alignment vertical="center"/>
      <protection locked="0"/>
    </xf>
    <xf numFmtId="0" fontId="0" fillId="0" borderId="14" xfId="0" applyBorder="1" applyProtection="1">
      <alignment vertical="center"/>
      <protection locked="0"/>
    </xf>
    <xf numFmtId="0" fontId="0" fillId="0" borderId="15" xfId="0" applyBorder="1" applyProtection="1">
      <alignment vertical="center"/>
      <protection locked="0"/>
    </xf>
    <xf numFmtId="0" fontId="0" fillId="0" borderId="16" xfId="0" applyBorder="1" applyProtection="1">
      <alignment vertical="center"/>
      <protection locked="0"/>
    </xf>
    <xf numFmtId="0" fontId="0" fillId="6" borderId="17" xfId="0" applyFill="1" applyBorder="1">
      <alignment vertical="center"/>
    </xf>
    <xf numFmtId="0" fontId="0" fillId="7" borderId="17" xfId="0" applyFill="1" applyBorder="1">
      <alignment vertical="center"/>
    </xf>
    <xf numFmtId="0" fontId="0" fillId="6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3" xfId="0" applyBorder="1" applyAlignment="1" applyProtection="1">
      <alignment horizontal="center" vertical="center"/>
      <protection locked="0"/>
    </xf>
    <xf numFmtId="0" fontId="0" fillId="0" borderId="17" xfId="0" applyBorder="1">
      <alignment vertical="center"/>
    </xf>
    <xf numFmtId="0" fontId="0" fillId="0" borderId="17" xfId="0" applyBorder="1" applyAlignment="1">
      <alignment horizontal="left" vertical="center"/>
    </xf>
    <xf numFmtId="0" fontId="0" fillId="0" borderId="24" xfId="0" applyBorder="1">
      <alignment vertical="center"/>
    </xf>
    <xf numFmtId="0" fontId="2" fillId="3" borderId="11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2" xfId="0" applyFill="1" applyBorder="1" applyProtection="1">
      <alignment vertical="center"/>
      <protection locked="0"/>
    </xf>
    <xf numFmtId="0" fontId="0" fillId="0" borderId="26" xfId="0" applyBorder="1" applyProtection="1">
      <alignment vertical="center"/>
      <protection locked="0"/>
    </xf>
    <xf numFmtId="0" fontId="0" fillId="0" borderId="27" xfId="0" applyBorder="1" applyProtection="1">
      <alignment vertical="center"/>
      <protection locked="0"/>
    </xf>
    <xf numFmtId="0" fontId="0" fillId="0" borderId="17" xfId="0" applyBorder="1" applyProtection="1">
      <alignment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24" xfId="0" applyBorder="1" applyProtection="1">
      <alignment vertical="center"/>
      <protection locked="0"/>
    </xf>
    <xf numFmtId="0" fontId="0" fillId="0" borderId="23" xfId="0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6" borderId="3" xfId="0" applyFill="1" applyBorder="1" applyProtection="1">
      <alignment vertical="center"/>
      <protection locked="0"/>
    </xf>
    <xf numFmtId="0" fontId="0" fillId="6" borderId="4" xfId="0" applyFill="1" applyBorder="1" applyAlignment="1" applyProtection="1">
      <alignment horizontal="center" vertical="center"/>
      <protection locked="0"/>
    </xf>
    <xf numFmtId="0" fontId="0" fillId="6" borderId="10" xfId="0" applyFill="1" applyBorder="1" applyProtection="1">
      <alignment vertical="center"/>
      <protection locked="0"/>
    </xf>
    <xf numFmtId="0" fontId="0" fillId="6" borderId="5" xfId="0" applyFill="1" applyBorder="1" applyProtection="1">
      <alignment vertical="center"/>
      <protection locked="0"/>
    </xf>
    <xf numFmtId="0" fontId="0" fillId="6" borderId="1" xfId="0" applyFill="1" applyBorder="1" applyAlignment="1" applyProtection="1">
      <alignment horizontal="center" vertical="center"/>
      <protection locked="0"/>
    </xf>
    <xf numFmtId="0" fontId="0" fillId="6" borderId="11" xfId="0" applyFill="1" applyBorder="1" applyProtection="1">
      <alignment vertical="center"/>
      <protection locked="0"/>
    </xf>
    <xf numFmtId="0" fontId="0" fillId="6" borderId="6" xfId="0" applyFill="1" applyBorder="1" applyProtection="1">
      <alignment vertical="center"/>
      <protection locked="0"/>
    </xf>
    <xf numFmtId="0" fontId="0" fillId="6" borderId="7" xfId="0" applyFill="1" applyBorder="1" applyAlignment="1" applyProtection="1">
      <alignment horizontal="center" vertical="center"/>
      <protection locked="0"/>
    </xf>
    <xf numFmtId="0" fontId="0" fillId="6" borderId="12" xfId="0" applyFill="1" applyBorder="1" applyProtection="1">
      <alignment vertical="center"/>
      <protection locked="0"/>
    </xf>
    <xf numFmtId="0" fontId="0" fillId="6" borderId="25" xfId="0" applyFill="1" applyBorder="1" applyProtection="1">
      <alignment vertical="center"/>
      <protection locked="0"/>
    </xf>
    <xf numFmtId="0" fontId="0" fillId="6" borderId="2" xfId="0" applyFill="1" applyBorder="1" applyAlignment="1" applyProtection="1">
      <alignment horizontal="center" vertical="center"/>
      <protection locked="0"/>
    </xf>
    <xf numFmtId="0" fontId="0" fillId="6" borderId="18" xfId="0" applyFill="1" applyBorder="1" applyProtection="1">
      <alignment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PCSkillTable.xlsx" TargetMode="External"/><Relationship Id="rId1" Type="http://schemas.openxmlformats.org/officeDocument/2006/relationships/externalLinkPath" Target="PCSkill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!@story_type"/>
      <sheetName val="@item_type"/>
      <sheetName val="@sd_body_type"/>
      <sheetName val="@stage_common"/>
      <sheetName val="@story_type"/>
      <sheetName val="@reward"/>
      <sheetName val="Enums_01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RANDOM</v>
          </cell>
          <cell r="B4">
            <v>0</v>
          </cell>
          <cell r="C4" t="str">
            <v>0 임의 타겟 선택</v>
          </cell>
        </row>
        <row r="5">
          <cell r="A5" t="str">
            <v>SELF</v>
          </cell>
          <cell r="B5">
            <v>1</v>
          </cell>
          <cell r="C5" t="str">
            <v>1 자신 선택</v>
          </cell>
        </row>
        <row r="6">
          <cell r="A6" t="str">
            <v>ALL</v>
          </cell>
          <cell r="B6">
            <v>2</v>
          </cell>
          <cell r="C6" t="str">
            <v>2 전체 선택</v>
          </cell>
        </row>
        <row r="7">
          <cell r="A7" t="str">
            <v>ALL_WITHOUT_ME</v>
          </cell>
          <cell r="B7">
            <v>3</v>
          </cell>
          <cell r="C7" t="str">
            <v>3 자신을 제외한 아군 전체 선택</v>
          </cell>
        </row>
        <row r="8">
          <cell r="A8" t="str">
            <v>ALLY_WITHOUT_ME_NEAREST</v>
          </cell>
          <cell r="B8">
            <v>4</v>
          </cell>
          <cell r="C8" t="str">
            <v>4 자신을 제외한 가장 가까운 아군 선택</v>
          </cell>
        </row>
        <row r="9">
          <cell r="A9" t="str">
            <v>ALLY_WITHOUT_ME_FURTHEST</v>
          </cell>
          <cell r="B9">
            <v>5</v>
          </cell>
          <cell r="C9" t="str">
            <v>5 자신을 제외한 가장 먼 아군 선택</v>
          </cell>
        </row>
        <row r="10">
          <cell r="A10" t="str">
            <v>NEAREST</v>
          </cell>
          <cell r="B10">
            <v>6</v>
          </cell>
          <cell r="C10" t="str">
            <v>6 가장 가까운 적 선택 (순번 컬럼을 연동하여 앞에서부터의 순서대로)</v>
          </cell>
        </row>
        <row r="11">
          <cell r="A11" t="str">
            <v>FURTHEST</v>
          </cell>
          <cell r="B11">
            <v>7</v>
          </cell>
          <cell r="C11" t="str">
            <v>7 가장 거리가 먼 적 선택 (순번 컬럼을 연동하여 뒤에서부터의 순서대로)</v>
          </cell>
        </row>
        <row r="12">
          <cell r="A12" t="str">
            <v>NEAREST_ADD_BACK_RANGE</v>
          </cell>
          <cell r="B12">
            <v>8</v>
          </cell>
          <cell r="C12" t="str">
            <v>8 가장 가까운 적 우선 선택(순번 컬럼 연동하여 순서대로) 후 일정 영역내의 뒤에있는 타겟의 추가 선택</v>
          </cell>
        </row>
        <row r="13">
          <cell r="A13" t="str">
            <v>FURTHEST_ADD_FRONT_RANGE</v>
          </cell>
          <cell r="B13">
            <v>9</v>
          </cell>
          <cell r="C13" t="str">
            <v>9 가장 거리가 먼 적 우선 선택 (순번 컬럼을 연동하여 뒤에서부터의 순서대로) 후 일정 영역내의 앞에 있는 타겟 추가 선택</v>
          </cell>
        </row>
        <row r="14">
          <cell r="A14" t="str">
            <v>NEAREST_ADD_ARROUND_RANGE</v>
          </cell>
          <cell r="B14">
            <v>10</v>
          </cell>
          <cell r="C14" t="str">
            <v>10 가장 가까운 적 우선 선택(순번 컬럼 연동하여 순서대로) 후 일정 영역내의(주변) 타겟의 추가 선택</v>
          </cell>
        </row>
        <row r="15">
          <cell r="A15" t="str">
            <v>FURTHEST_ADD_ARROUND_RANGE</v>
          </cell>
          <cell r="B15">
            <v>11</v>
          </cell>
          <cell r="C15" t="str">
            <v>11 가장 거리가 먼 적 우선 선택 (순번 컬럼을 연동하여 뒤에서부터의 순서대로) 후 일정 영역내의 (주변) 타겟 추가 선택</v>
          </cell>
        </row>
        <row r="16">
          <cell r="A16" t="str">
            <v>ARROUND_RANGE_WITH_ME</v>
          </cell>
          <cell r="B16">
            <v>21</v>
          </cell>
          <cell r="C16" t="str">
            <v>21 나를 포함한 내 주변 지정 거리 이내 아군 선택</v>
          </cell>
        </row>
        <row r="17">
          <cell r="A17" t="str">
            <v>BACK_RANGE_WITH_ME</v>
          </cell>
          <cell r="B17">
            <v>22</v>
          </cell>
          <cell r="C17" t="str">
            <v>22 나를 포함한 내 뒤 지정 거리 이내 아군 선택</v>
          </cell>
        </row>
        <row r="18">
          <cell r="A18" t="str">
            <v>FRONT_RANGE_WITH_ME</v>
          </cell>
          <cell r="B18">
            <v>23</v>
          </cell>
          <cell r="C18" t="str">
            <v>23 나를 포함한 내 앞 지정 거리 이내 아군 선택</v>
          </cell>
        </row>
        <row r="19">
          <cell r="A19" t="str">
            <v>ARROUND_RANGE_WITHOUT_ME</v>
          </cell>
          <cell r="B19">
            <v>24</v>
          </cell>
          <cell r="C19" t="str">
            <v>24 나를 제외한 내 주변 지정 거리 이내 아군 선택</v>
          </cell>
        </row>
        <row r="20">
          <cell r="A20" t="str">
            <v>BACK_RANGE_WITHOUT_ME</v>
          </cell>
          <cell r="B20">
            <v>25</v>
          </cell>
          <cell r="C20" t="str">
            <v>25 나를 제외한 내 뒤 지정 거리 이내 아군 선택</v>
          </cell>
        </row>
        <row r="21">
          <cell r="A21" t="str">
            <v>FRONT_RANGE_WITHOUT_ME</v>
          </cell>
          <cell r="B21">
            <v>26</v>
          </cell>
          <cell r="C21" t="str">
            <v>26 나를 제외한 내 앞 지정 거리 이내 아군 선택</v>
          </cell>
        </row>
        <row r="22">
          <cell r="A22" t="str">
            <v>APPROACH</v>
          </cell>
          <cell r="B22">
            <v>9999</v>
          </cell>
          <cell r="C22" t="str">
            <v>9999 접근 거리 타겟</v>
          </cell>
        </row>
        <row r="23">
          <cell r="A23" t="str">
            <v>LOW_HP_VALUE</v>
          </cell>
          <cell r="B23">
            <v>10001</v>
          </cell>
          <cell r="C23" t="str">
            <v>10001 현재 체력이 가장 낮은 대상</v>
          </cell>
        </row>
        <row r="24">
          <cell r="A24" t="str">
            <v>HIGH_HP_VALUE</v>
          </cell>
          <cell r="B24">
            <v>10002</v>
          </cell>
          <cell r="C24" t="str">
            <v>10002 현재 체력이 가장 높은 대상</v>
          </cell>
        </row>
        <row r="25">
          <cell r="A25" t="str">
            <v>HIGH_HP_RATE</v>
          </cell>
          <cell r="B25">
            <v>10003</v>
          </cell>
          <cell r="C25" t="str">
            <v>10003 남은 체력 비율이 가장 높은 대상</v>
          </cell>
        </row>
        <row r="26">
          <cell r="A26" t="str">
            <v>LOW_HP_RATE</v>
          </cell>
          <cell r="B26">
            <v>10004</v>
          </cell>
          <cell r="C26" t="str">
            <v>10004 남은 체력 비율이 가장 낮은 대상</v>
          </cell>
        </row>
        <row r="27">
          <cell r="A27" t="str">
            <v>LOW_MAX_HP</v>
          </cell>
          <cell r="B27">
            <v>10005</v>
          </cell>
          <cell r="C27" t="str">
            <v>10003 최대 체력이 가장 낮은 대상</v>
          </cell>
        </row>
        <row r="28">
          <cell r="A28" t="str">
            <v>HIGH_MAX_HP</v>
          </cell>
          <cell r="B28">
            <v>10006</v>
          </cell>
          <cell r="C28" t="str">
            <v>10004 최대 체력이 가장 높은 대상</v>
          </cell>
        </row>
        <row r="29">
          <cell r="A29" t="str">
            <v>LOW_P_ATK</v>
          </cell>
          <cell r="B29">
            <v>10007</v>
          </cell>
          <cell r="C29" t="str">
            <v>10005 물리 공격력이 가장 낮은 대상</v>
          </cell>
        </row>
        <row r="30">
          <cell r="A30" t="str">
            <v>HIGH_P_ATK</v>
          </cell>
          <cell r="B30">
            <v>10008</v>
          </cell>
          <cell r="C30" t="str">
            <v>10006 물리 공격력이 가장 높은 대상</v>
          </cell>
        </row>
        <row r="31">
          <cell r="A31" t="str">
            <v>LOW_M_ATK</v>
          </cell>
          <cell r="B31">
            <v>10009</v>
          </cell>
          <cell r="C31" t="str">
            <v>10007 마법 공격력이 가장 낮은 대상</v>
          </cell>
        </row>
        <row r="32">
          <cell r="A32" t="str">
            <v>HIGH_M_ATK</v>
          </cell>
          <cell r="B32">
            <v>10010</v>
          </cell>
          <cell r="C32" t="str">
            <v>10008 마법 공격력이 가장 높은 대상</v>
          </cell>
        </row>
        <row r="33">
          <cell r="A33" t="str">
            <v>LOW_PM_ATK</v>
          </cell>
          <cell r="B33">
            <v>10011</v>
          </cell>
          <cell r="C33" t="str">
            <v>10009 물리/ 마법 공격력이 가장 낮은 대상</v>
          </cell>
        </row>
        <row r="34">
          <cell r="A34" t="str">
            <v>HIGH_PM_ATK</v>
          </cell>
          <cell r="B34">
            <v>10012</v>
          </cell>
          <cell r="C34" t="str">
            <v>10010 물리/ 마법 공격력이 가장 높은 대상</v>
          </cell>
        </row>
        <row r="35">
          <cell r="A35" t="str">
            <v>LOW_P_DEF</v>
          </cell>
          <cell r="B35">
            <v>10013</v>
          </cell>
          <cell r="C35" t="str">
            <v>10011 물리 방어력이 가장 낮은 대상</v>
          </cell>
        </row>
        <row r="36">
          <cell r="A36" t="str">
            <v>HIGH_P_DEF</v>
          </cell>
          <cell r="B36">
            <v>10014</v>
          </cell>
          <cell r="C36" t="str">
            <v>10012 물리 방어력이 가장 높은 대상</v>
          </cell>
        </row>
        <row r="37">
          <cell r="A37" t="str">
            <v>LOW_M_DEF</v>
          </cell>
          <cell r="B37">
            <v>10015</v>
          </cell>
          <cell r="C37" t="str">
            <v>10013 마법 방어력이 가장 낮은 대상</v>
          </cell>
        </row>
        <row r="38">
          <cell r="A38" t="str">
            <v>HIGH_M_DEF</v>
          </cell>
          <cell r="B38">
            <v>10016</v>
          </cell>
          <cell r="C38" t="str">
            <v>10014 마법 방어력이 가장 높은 대상</v>
          </cell>
        </row>
        <row r="39">
          <cell r="A39" t="str">
            <v>LOW_PM_DEF</v>
          </cell>
          <cell r="B39">
            <v>10017</v>
          </cell>
          <cell r="C39" t="str">
            <v>10015 물리/ 마법 방어력이 가장 낮은 대상</v>
          </cell>
        </row>
        <row r="40">
          <cell r="A40" t="str">
            <v>HIGH_PM_DEF</v>
          </cell>
          <cell r="B40">
            <v>10018</v>
          </cell>
          <cell r="C40" t="str">
            <v>10016 물리/ 마법 방어력이 가장 높은 대상</v>
          </cell>
        </row>
        <row r="41">
          <cell r="A41" t="str">
            <v>LOW_P_CRI_INC</v>
          </cell>
          <cell r="B41">
            <v>10019</v>
          </cell>
          <cell r="C41" t="str">
            <v>10017 물리 크리티컬 확률이 가장 낮은 대상</v>
          </cell>
        </row>
        <row r="42">
          <cell r="A42" t="str">
            <v>HIGH_P_CRI_INC</v>
          </cell>
          <cell r="B42">
            <v>10020</v>
          </cell>
          <cell r="C42" t="str">
            <v>10018 물리 크리티컬 확률이 가장 높은 대상</v>
          </cell>
        </row>
        <row r="43">
          <cell r="A43" t="str">
            <v>LOW_M_CRI_INC</v>
          </cell>
          <cell r="B43">
            <v>10021</v>
          </cell>
          <cell r="C43" t="str">
            <v>10019 마법 크리티컬 확률이 가장 낮은 대상</v>
          </cell>
        </row>
        <row r="44">
          <cell r="A44" t="str">
            <v>HIGH_M_CRI_INC</v>
          </cell>
          <cell r="B44">
            <v>10022</v>
          </cell>
          <cell r="C44" t="str">
            <v>10020 마법 크리티컬 확률이 가장 높은 대상</v>
          </cell>
        </row>
        <row r="45">
          <cell r="A45" t="str">
            <v>LOW_P_CRI_ADD</v>
          </cell>
          <cell r="B45">
            <v>10023</v>
          </cell>
          <cell r="C45" t="str">
            <v>10021 물리 크리티컬 추가 대미지가 가장 낮은 대상</v>
          </cell>
        </row>
        <row r="46">
          <cell r="A46" t="str">
            <v>HIGH_P_CRI_ADD</v>
          </cell>
          <cell r="B46">
            <v>10024</v>
          </cell>
          <cell r="C46" t="str">
            <v>10022 물리 크리티컬 추가 대미지가 가장 높은 대상</v>
          </cell>
        </row>
        <row r="47">
          <cell r="A47" t="str">
            <v>LOW_M_CRI_ADD</v>
          </cell>
          <cell r="B47">
            <v>10025</v>
          </cell>
          <cell r="C47" t="str">
            <v>10023 마법 크리티컬 추가 대미지가 가장 낮은 대상</v>
          </cell>
        </row>
        <row r="48">
          <cell r="A48" t="str">
            <v>HIGH_M_CRI_ADD</v>
          </cell>
          <cell r="B48">
            <v>10026</v>
          </cell>
          <cell r="C48" t="str">
            <v>10024 마법 크리티컬 추가 대미지가 가장 높은 대상</v>
          </cell>
        </row>
        <row r="49">
          <cell r="A49" t="str">
            <v>LOW_ACCURACY</v>
          </cell>
          <cell r="B49">
            <v>10027</v>
          </cell>
          <cell r="C49" t="str">
            <v>10025 명중이 가장 낮은 대상</v>
          </cell>
        </row>
        <row r="50">
          <cell r="A50" t="str">
            <v>HIGH_ACCURACY</v>
          </cell>
          <cell r="B50">
            <v>10028</v>
          </cell>
          <cell r="C50" t="str">
            <v>10026 명중이 가장 높은 대상</v>
          </cell>
        </row>
        <row r="51">
          <cell r="A51" t="str">
            <v>LOW_EVASION</v>
          </cell>
          <cell r="B51">
            <v>10029</v>
          </cell>
          <cell r="C51" t="str">
            <v>10027 회피가 가장 낮은 대상</v>
          </cell>
        </row>
        <row r="52">
          <cell r="A52" t="str">
            <v>HIGH_EVASION</v>
          </cell>
          <cell r="B52">
            <v>10030</v>
          </cell>
          <cell r="C52" t="str">
            <v>10028 회피가 가장 높은 대상</v>
          </cell>
        </row>
        <row r="53">
          <cell r="A53" t="str">
            <v>LOW_ATK_RECOVERY</v>
          </cell>
          <cell r="B53">
            <v>10031</v>
          </cell>
          <cell r="C53" t="str">
            <v>10029 타격 시 회복량이 가장 낮은 대상</v>
          </cell>
        </row>
        <row r="54">
          <cell r="A54" t="str">
            <v>HIGH_ATK_RECOVERY</v>
          </cell>
          <cell r="B54">
            <v>10032</v>
          </cell>
          <cell r="C54" t="str">
            <v>10030 타격 시 회복량이 가장 높은 대상</v>
          </cell>
        </row>
        <row r="55">
          <cell r="A55" t="str">
            <v>LOW_HEAL</v>
          </cell>
          <cell r="B55">
            <v>10033</v>
          </cell>
          <cell r="C55" t="str">
            <v>10031 회복량이 가장 낮은 대상</v>
          </cell>
        </row>
        <row r="56">
          <cell r="A56" t="str">
            <v>HIGH_HEAL</v>
          </cell>
          <cell r="B56">
            <v>10034</v>
          </cell>
          <cell r="C56" t="str">
            <v>10032 회복량이 가장 높은 대상</v>
          </cell>
        </row>
        <row r="57">
          <cell r="A57" t="str">
            <v>LOW_RESIST</v>
          </cell>
          <cell r="B57">
            <v>10035</v>
          </cell>
          <cell r="C57" t="str">
            <v>10033 강인함이 가장 낮은 대상</v>
          </cell>
        </row>
        <row r="58">
          <cell r="A58" t="str">
            <v>HIGH_RESIST</v>
          </cell>
          <cell r="B58">
            <v>10036</v>
          </cell>
          <cell r="C58" t="str">
            <v>10034 강인함이 가장 높은 대상</v>
          </cell>
        </row>
        <row r="59">
          <cell r="A59" t="str">
            <v>CC_ALL_PROGRESS</v>
          </cell>
          <cell r="B59">
            <v>20001</v>
          </cell>
          <cell r="C59" t="str">
            <v>20001 상태이상 중인 대상</v>
          </cell>
        </row>
        <row r="60">
          <cell r="A60" t="str">
            <v>CC_STUN_PROGRESS</v>
          </cell>
          <cell r="B60">
            <v>20002</v>
          </cell>
          <cell r="C60" t="str">
            <v>20002 기절 중인 대상</v>
          </cell>
        </row>
        <row r="61">
          <cell r="A61" t="str">
            <v>CC_BIND_PROGRESS</v>
          </cell>
          <cell r="B61">
            <v>20003</v>
          </cell>
          <cell r="C61" t="str">
            <v>20003 결박 중인 대상</v>
          </cell>
        </row>
        <row r="62">
          <cell r="A62" t="str">
            <v>CC_SILENCE_PROGRESS</v>
          </cell>
          <cell r="B62">
            <v>20004</v>
          </cell>
          <cell r="C62" t="str">
            <v>20004 침묵 중인 대상</v>
          </cell>
        </row>
        <row r="63">
          <cell r="A63" t="str">
            <v>CC_FREEZ_PROGRESS</v>
          </cell>
          <cell r="B63">
            <v>20005</v>
          </cell>
          <cell r="C63" t="str">
            <v>20005 빙결 중인 대상</v>
          </cell>
        </row>
        <row r="64">
          <cell r="A64" t="str">
            <v>BUFF_ALL_PROGRESS</v>
          </cell>
          <cell r="B64">
            <v>20101</v>
          </cell>
          <cell r="C64" t="str">
            <v>20101 버프 상태 중인 대상</v>
          </cell>
        </row>
        <row r="65">
          <cell r="A65" t="str">
            <v>DEBUFF_ALL_PROGRESS</v>
          </cell>
          <cell r="B65">
            <v>20201</v>
          </cell>
          <cell r="C65" t="str">
            <v>20201 디버프 상태 중인 대상</v>
          </cell>
        </row>
      </sheetData>
      <sheetData sheetId="6"/>
      <sheetData sheetId="7">
        <row r="1">
          <cell r="A1" t="str">
            <v>SECOND_TARGET_RULE_TYPE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AROUND_SPLASH</v>
          </cell>
          <cell r="B5">
            <v>1</v>
          </cell>
          <cell r="C5" t="str">
            <v>1 타겟을 중심으로 지정 반경내에 감지되는 타겟 검사</v>
          </cell>
        </row>
        <row r="6">
          <cell r="A6" t="str">
            <v>BACK_SPLASH</v>
          </cell>
          <cell r="B6">
            <v>2</v>
          </cell>
          <cell r="C6" t="str">
            <v>2 타겟 뒤로 지정 반경내에 감지되는 타겟 검사</v>
          </cell>
        </row>
      </sheetData>
      <sheetData sheetId="8">
        <row r="1">
          <cell r="A1" t="str">
            <v>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</v>
          </cell>
          <cell r="B5">
            <v>1</v>
          </cell>
          <cell r="C5" t="str">
            <v>1 대미지 만큼 현재 체력 감소</v>
          </cell>
        </row>
        <row r="6">
          <cell r="A6" t="str">
            <v>NEXT_DAMAGE_REDUCT</v>
          </cell>
          <cell r="B6">
            <v>2</v>
          </cell>
          <cell r="C6" t="str">
            <v>2 다음 피해의 데미지를 감소</v>
          </cell>
        </row>
        <row r="7">
          <cell r="A7" t="str">
            <v>HP_RECOVERY</v>
          </cell>
          <cell r="B7">
            <v>3</v>
          </cell>
          <cell r="C7" t="str">
            <v>3 대상의 현재 HP를 회복. 
MAX HP를 초과할 수 없다</v>
          </cell>
        </row>
      </sheetData>
      <sheetData sheetId="9">
        <row r="1">
          <cell r="A1" t="str">
            <v>STAT_MULTIPLE_TYPE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ATTACK_RATE</v>
          </cell>
          <cell r="B5">
            <v>201</v>
          </cell>
          <cell r="C5" t="str">
            <v>201 공격력 배율 계산</v>
          </cell>
        </row>
        <row r="6">
          <cell r="A6" t="str">
            <v>DEFENSE_RATE</v>
          </cell>
          <cell r="B6">
            <v>202</v>
          </cell>
          <cell r="C6" t="str">
            <v>202 방어력 배율 계산</v>
          </cell>
        </row>
        <row r="7">
          <cell r="A7" t="str">
            <v>MAX_LIFE_RATE</v>
          </cell>
          <cell r="B7">
            <v>203</v>
          </cell>
          <cell r="C7" t="str">
            <v>203 최대 체력 배율 값</v>
          </cell>
        </row>
        <row r="8">
          <cell r="A8" t="str">
            <v>LIFE_RATE</v>
          </cell>
          <cell r="B8">
            <v>204</v>
          </cell>
          <cell r="C8" t="str">
            <v>204 현재 체력 배율 계산</v>
          </cell>
        </row>
        <row r="9">
          <cell r="A9" t="str">
            <v>CRITICAL_CHANCE_RATE</v>
          </cell>
          <cell r="B9">
            <v>205</v>
          </cell>
          <cell r="C9" t="str">
            <v>205 크리티컬 확률 배율 계산</v>
          </cell>
        </row>
        <row r="10">
          <cell r="A10" t="str">
            <v>CRITICAL_POWER_ADD_RATE</v>
          </cell>
          <cell r="B10">
            <v>206</v>
          </cell>
          <cell r="C10" t="str">
            <v>206 크리티컬 파워 배율 계산</v>
          </cell>
        </row>
        <row r="11">
          <cell r="A11" t="str">
            <v>ACCURACY_RATE</v>
          </cell>
          <cell r="B11">
            <v>207</v>
          </cell>
          <cell r="C11" t="str">
            <v>207 명중률 배율 계산</v>
          </cell>
        </row>
        <row r="12">
          <cell r="A12" t="str">
            <v>EVASION_RATE</v>
          </cell>
          <cell r="B12">
            <v>208</v>
          </cell>
          <cell r="C12" t="str">
            <v>208 회피율 배율 계산</v>
          </cell>
        </row>
        <row r="13">
          <cell r="A13" t="str">
            <v>HEAL_RATE</v>
          </cell>
          <cell r="B13">
            <v>209</v>
          </cell>
          <cell r="C13" t="str">
            <v>209 회복량 배율 계산</v>
          </cell>
        </row>
        <row r="14">
          <cell r="A14" t="str">
            <v>DAMAGE</v>
          </cell>
          <cell r="B14">
            <v>210</v>
          </cell>
          <cell r="C14" t="str">
            <v>210 피해량 배율 계산</v>
          </cell>
        </row>
      </sheetData>
      <sheetData sheetId="10"/>
      <sheetData sheetId="11"/>
      <sheetData sheetId="12"/>
      <sheetData sheetId="13">
        <row r="1">
          <cell r="A1" t="str">
            <v>TARGET_TYPE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MY_TEAM</v>
          </cell>
          <cell r="B4">
            <v>0</v>
          </cell>
          <cell r="C4" t="str">
            <v>0 아군</v>
          </cell>
        </row>
        <row r="5">
          <cell r="A5" t="str">
            <v>ENEMY_TEAM</v>
          </cell>
          <cell r="B5">
            <v>1</v>
          </cell>
          <cell r="C5" t="str">
            <v>1 적군</v>
          </cell>
        </row>
      </sheetData>
      <sheetData sheetId="14">
        <row r="1">
          <cell r="A1" t="str">
            <v>ONETIME_EFFECT_TYPE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PHYSICS_DAMAGE</v>
          </cell>
          <cell r="B5">
            <v>1</v>
          </cell>
          <cell r="C5" t="str">
            <v>1 물리 대미지</v>
          </cell>
        </row>
        <row r="6">
          <cell r="A6" t="str">
            <v>MAGIC_DAMAGE</v>
          </cell>
          <cell r="B6">
            <v>2</v>
          </cell>
          <cell r="C6" t="str">
            <v>2 마법 대미지</v>
          </cell>
        </row>
        <row r="7">
          <cell r="A7" t="str">
            <v>LIFE_RECOVERY</v>
          </cell>
          <cell r="B7">
            <v>3</v>
          </cell>
          <cell r="C7" t="str">
            <v>3 체력 회복</v>
          </cell>
        </row>
        <row r="8">
          <cell r="A8" t="str">
            <v>NONE_EFFECT</v>
          </cell>
          <cell r="B8">
            <v>4</v>
          </cell>
          <cell r="C8" t="str">
            <v>4 빈 이펙트</v>
          </cell>
        </row>
      </sheetData>
      <sheetData sheetId="15">
        <row r="1">
          <cell r="A1" t="str">
            <v>DURATION_EFFECT_TYPE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DAMAGE_REDUCE</v>
          </cell>
          <cell r="B5">
            <v>1</v>
          </cell>
          <cell r="C5" t="str">
            <v>1 피해 감소</v>
          </cell>
        </row>
        <row r="6">
          <cell r="A6" t="str">
            <v>POISON</v>
          </cell>
          <cell r="B6">
            <v>101</v>
          </cell>
          <cell r="C6" t="str">
            <v>101 중독</v>
          </cell>
        </row>
        <row r="7">
          <cell r="A7" t="str">
            <v>STUN</v>
          </cell>
          <cell r="B7">
            <v>102</v>
          </cell>
          <cell r="C7" t="str">
            <v>102 기절</v>
          </cell>
        </row>
        <row r="8">
          <cell r="A8" t="str">
            <v>SILENCE</v>
          </cell>
          <cell r="B8">
            <v>103</v>
          </cell>
          <cell r="C8" t="str">
            <v>103 침묵</v>
          </cell>
        </row>
        <row r="9">
          <cell r="A9" t="str">
            <v>BIND</v>
          </cell>
          <cell r="B9">
            <v>104</v>
          </cell>
          <cell r="C9" t="str">
            <v>104 결박</v>
          </cell>
        </row>
        <row r="10">
          <cell r="A10" t="str">
            <v>FREEZE</v>
          </cell>
          <cell r="B10">
            <v>105</v>
          </cell>
          <cell r="C10" t="str">
            <v>105 빙결</v>
          </cell>
        </row>
        <row r="11">
          <cell r="A11" t="str">
            <v>PHYSICS_ATTACK_UP</v>
          </cell>
          <cell r="B11">
            <v>106</v>
          </cell>
          <cell r="C11" t="str">
            <v>106 물리 공격력 증가</v>
          </cell>
        </row>
        <row r="12">
          <cell r="A12" t="str">
            <v>MAGIC_ATTACK_UP</v>
          </cell>
          <cell r="B12">
            <v>107</v>
          </cell>
          <cell r="C12" t="str">
            <v>107 마법 공격력 증가</v>
          </cell>
        </row>
        <row r="13">
          <cell r="A13" t="str">
            <v>PHYSICS_DEFEND_UP</v>
          </cell>
          <cell r="B13">
            <v>108</v>
          </cell>
          <cell r="C13" t="str">
            <v>108 물리 방어력 증가</v>
          </cell>
        </row>
        <row r="14">
          <cell r="A14" t="str">
            <v>MAGIC_DEFEND_UP</v>
          </cell>
          <cell r="B14">
            <v>109</v>
          </cell>
          <cell r="C14" t="str">
            <v>109 마법 방어력 증가</v>
          </cell>
        </row>
        <row r="15">
          <cell r="A15" t="str">
            <v>PHYSICS_ATTACK_DOWN</v>
          </cell>
          <cell r="B15">
            <v>110</v>
          </cell>
          <cell r="C15" t="str">
            <v>110 물리 공격력 감소</v>
          </cell>
        </row>
        <row r="16">
          <cell r="A16" t="str">
            <v>MAGIC_ATTACK_DOWN</v>
          </cell>
          <cell r="B16">
            <v>111</v>
          </cell>
          <cell r="C16" t="str">
            <v>111 마법 공격력 감소</v>
          </cell>
        </row>
        <row r="17">
          <cell r="A17" t="str">
            <v>PHYSICS_DEFEND_DOWN</v>
          </cell>
          <cell r="B17">
            <v>112</v>
          </cell>
          <cell r="C17" t="str">
            <v>112 물리 방어력 감소</v>
          </cell>
        </row>
        <row r="18">
          <cell r="A18" t="str">
            <v>MAGIC_DEFEND_DOWN</v>
          </cell>
          <cell r="B18">
            <v>113</v>
          </cell>
          <cell r="C18" t="str">
            <v>113 마법 방어력 감소</v>
          </cell>
        </row>
        <row r="19">
          <cell r="A19" t="str">
            <v>EXCHANGE_PHYSICS_ATTACK_DEFEND</v>
          </cell>
          <cell r="B19">
            <v>114</v>
          </cell>
          <cell r="C19" t="str">
            <v>114 물리 공격력 물리 방어력 스탯 교환</v>
          </cell>
        </row>
        <row r="20">
          <cell r="A20" t="str">
            <v>EXCHANGE_MAGIC_ATTACK_DEFEND</v>
          </cell>
          <cell r="B20">
            <v>115</v>
          </cell>
          <cell r="C20" t="str">
            <v>115 마법 공격력 마법 방어력 스탯 교환</v>
          </cell>
        </row>
        <row r="21">
          <cell r="A21" t="str">
            <v>EXCHANGE_ATTACK_DEFEND_ALL</v>
          </cell>
          <cell r="B21">
            <v>116</v>
          </cell>
          <cell r="C21" t="str">
            <v>116 물리/마법 공격력 물리/ 마법 방어력 스탯 교환</v>
          </cell>
        </row>
        <row r="22">
          <cell r="A22" t="str">
            <v>PHYSICS_CRITICAL_CHANCE_UP</v>
          </cell>
          <cell r="B22">
            <v>117</v>
          </cell>
          <cell r="C22" t="str">
            <v>117 물리 크리티컬 확률 증가</v>
          </cell>
        </row>
        <row r="23">
          <cell r="A23" t="str">
            <v>MAGIC_CRITICAL_CHANCE_UP</v>
          </cell>
          <cell r="B23">
            <v>118</v>
          </cell>
          <cell r="C23" t="str">
            <v>118 마법 크리티컬 확률 증가</v>
          </cell>
        </row>
        <row r="24">
          <cell r="A24" t="str">
            <v>PHYSICS_CRITICAL_POWER_ADD_UP</v>
          </cell>
          <cell r="B24">
            <v>119</v>
          </cell>
          <cell r="C24" t="str">
            <v>119 물리 크리티컬 추가 대미지 증가</v>
          </cell>
        </row>
        <row r="25">
          <cell r="A25" t="str">
            <v>MAGIC_CRITICAL_POWER_ADD_UP</v>
          </cell>
          <cell r="B25">
            <v>120</v>
          </cell>
          <cell r="C25" t="str">
            <v>120 마법 크리티컬 추가 대미지 증가</v>
          </cell>
        </row>
        <row r="26">
          <cell r="A26" t="str">
            <v>ATTACK_LIFE_RECOVERY_UP</v>
          </cell>
          <cell r="B26">
            <v>121</v>
          </cell>
          <cell r="C26" t="str">
            <v>121 타격 시 회복량 증가</v>
          </cell>
        </row>
        <row r="27">
          <cell r="A27" t="str">
            <v>EVASION_UP</v>
          </cell>
          <cell r="B27">
            <v>122</v>
          </cell>
          <cell r="C27" t="str">
            <v>122 회피 증가</v>
          </cell>
        </row>
        <row r="28">
          <cell r="A28" t="str">
            <v>ACCURACY_UP</v>
          </cell>
          <cell r="B28">
            <v>123</v>
          </cell>
          <cell r="C28" t="str">
            <v>123 명중 증가</v>
          </cell>
        </row>
        <row r="29">
          <cell r="A29" t="str">
            <v>HEAL_UP</v>
          </cell>
          <cell r="B29">
            <v>124</v>
          </cell>
          <cell r="C29" t="str">
            <v>124 회복량 증가</v>
          </cell>
        </row>
        <row r="30">
          <cell r="A30" t="str">
            <v>PHYSICS_CRITICAL_CHANCE_DOWN</v>
          </cell>
          <cell r="B30">
            <v>125</v>
          </cell>
          <cell r="C30" t="str">
            <v>125 물리 크리티컬 확률 감소</v>
          </cell>
        </row>
        <row r="31">
          <cell r="A31" t="str">
            <v>MAGIC_CRITICAL_CHANCE_DOWN</v>
          </cell>
          <cell r="B31">
            <v>126</v>
          </cell>
          <cell r="C31" t="str">
            <v>126 마법 크리티컬 확률 감소</v>
          </cell>
        </row>
        <row r="32">
          <cell r="A32" t="str">
            <v>PHYSICS_CRITICAL_POWER_ADD_DOWN</v>
          </cell>
          <cell r="B32">
            <v>127</v>
          </cell>
          <cell r="C32" t="str">
            <v>127 물리 크리티컬 추가 대미지 감소</v>
          </cell>
        </row>
        <row r="33">
          <cell r="A33" t="str">
            <v>MAGIC_CRITICAL_POWER_ADD_DOWN</v>
          </cell>
          <cell r="B33">
            <v>128</v>
          </cell>
          <cell r="C33" t="str">
            <v>128 마법 크리티컬 추가 대미지 감소</v>
          </cell>
        </row>
        <row r="34">
          <cell r="A34" t="str">
            <v>ATTACK_LIFE_RECOVERY_DOWN</v>
          </cell>
          <cell r="B34">
            <v>129</v>
          </cell>
          <cell r="C34" t="str">
            <v>129 타격 시 회복량 감소</v>
          </cell>
        </row>
        <row r="35">
          <cell r="A35" t="str">
            <v>EVASION_DOWN</v>
          </cell>
          <cell r="B35">
            <v>130</v>
          </cell>
          <cell r="C35" t="str">
            <v>130 회피 감소</v>
          </cell>
        </row>
        <row r="36">
          <cell r="A36" t="str">
            <v>ACCURACY_DOWN</v>
          </cell>
          <cell r="B36">
            <v>131</v>
          </cell>
          <cell r="C36" t="str">
            <v>131 명중 감소</v>
          </cell>
        </row>
        <row r="37">
          <cell r="A37" t="str">
            <v>HEAL_DOWN</v>
          </cell>
          <cell r="B37">
            <v>132</v>
          </cell>
          <cell r="C37" t="str">
            <v>132 회복량 감소</v>
          </cell>
        </row>
      </sheetData>
      <sheetData sheetId="16"/>
      <sheetData sheetId="17">
        <row r="1">
          <cell r="A1" t="str">
            <v>PERSISTENCE_TYPE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TIME</v>
          </cell>
          <cell r="B5">
            <v>1</v>
          </cell>
          <cell r="C5" t="str">
            <v>1 시간 지속</v>
          </cell>
        </row>
        <row r="6">
          <cell r="A6" t="str">
            <v>HITTED</v>
          </cell>
          <cell r="B6">
            <v>2</v>
          </cell>
          <cell r="C6" t="str">
            <v>2 피격 횟수 제한</v>
          </cell>
        </row>
        <row r="7">
          <cell r="A7" t="str">
            <v>ATTACK</v>
          </cell>
          <cell r="B7">
            <v>3</v>
          </cell>
          <cell r="C7" t="str">
            <v>3 공격 횟수 제한</v>
          </cell>
        </row>
      </sheetData>
      <sheetData sheetId="18"/>
      <sheetData sheetId="19"/>
      <sheetData sheetId="20">
        <row r="1">
          <cell r="A1" t="str">
            <v>SKILL_TYPE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NORMAL_ATTACK</v>
          </cell>
          <cell r="B5">
            <v>1</v>
          </cell>
          <cell r="C5" t="str">
            <v>1 일반 공격</v>
          </cell>
        </row>
        <row r="6">
          <cell r="A6" t="str">
            <v>SKILL_01</v>
          </cell>
          <cell r="B6">
            <v>2</v>
          </cell>
          <cell r="C6" t="str">
            <v>2 스킬 공격 1</v>
          </cell>
        </row>
        <row r="7">
          <cell r="A7" t="str">
            <v>SKILL_02</v>
          </cell>
          <cell r="B7">
            <v>3</v>
          </cell>
          <cell r="C7" t="str">
            <v>3 스킬 공격 2</v>
          </cell>
        </row>
        <row r="8">
          <cell r="A8" t="str">
            <v>SPECIAL_SKILL</v>
          </cell>
          <cell r="B8">
            <v>4</v>
          </cell>
          <cell r="C8" t="str">
            <v>4 궁극기</v>
          </cell>
        </row>
        <row r="9">
          <cell r="A9" t="str">
            <v>PASSIVE_SKILL</v>
          </cell>
          <cell r="B9">
            <v>5</v>
          </cell>
          <cell r="C9" t="str">
            <v>5 패시브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1">
          <cell r="A1" t="str">
            <v>EFFECT_COUNT_TYPE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SINGLE_EFFECT</v>
          </cell>
          <cell r="B5">
            <v>1</v>
          </cell>
          <cell r="C5" t="str">
            <v>전체 공격 등 대표 이펙트 하나만 발현되는 이펙트</v>
          </cell>
        </row>
        <row r="6">
          <cell r="A6" t="str">
            <v>EACH_TARGET_EFFECT</v>
          </cell>
          <cell r="B6">
            <v>2</v>
          </cell>
          <cell r="C6" t="str">
            <v>각 타겟에 개별적으로 발현되는 이펙트</v>
          </cell>
        </row>
      </sheetData>
      <sheetData sheetId="31"/>
      <sheetData sheetId="32">
        <row r="1">
          <cell r="A1" t="str">
            <v>ATTRIBUTE_TYPE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ELECTRICITY</v>
          </cell>
          <cell r="B5">
            <v>1</v>
          </cell>
          <cell r="C5" t="str">
            <v>전기</v>
          </cell>
        </row>
        <row r="6">
          <cell r="A6" t="str">
            <v>VEGETARIUM</v>
          </cell>
          <cell r="B6">
            <v>2</v>
          </cell>
          <cell r="C6" t="str">
            <v>베리타리움</v>
          </cell>
        </row>
        <row r="7">
          <cell r="A7" t="str">
            <v>CHARM</v>
          </cell>
          <cell r="B7">
            <v>3</v>
          </cell>
          <cell r="C7" t="str">
            <v>요력</v>
          </cell>
        </row>
        <row r="8">
          <cell r="A8" t="str">
            <v>MANA</v>
          </cell>
          <cell r="B8">
            <v>4</v>
          </cell>
          <cell r="C8" t="str">
            <v>마력</v>
          </cell>
        </row>
      </sheetData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참조_ENUM"/>
      <sheetName val="pc_skill_group"/>
      <sheetName val="pc_skill_data"/>
      <sheetName val="pc_skill_onetime"/>
      <sheetName val="pc_skill_duration"/>
    </sheetNames>
    <sheetDataSet>
      <sheetData sheetId="0">
        <row r="3">
          <cell r="AP3">
            <v>0</v>
          </cell>
          <cell r="AQ3" t="str">
            <v>NONE</v>
          </cell>
        </row>
        <row r="4">
          <cell r="AP4">
            <v>1</v>
          </cell>
          <cell r="AQ4" t="str">
            <v>전기</v>
          </cell>
        </row>
        <row r="5">
          <cell r="AP5">
            <v>2</v>
          </cell>
          <cell r="AQ5" t="str">
            <v>베리타리움</v>
          </cell>
        </row>
        <row r="6">
          <cell r="AP6">
            <v>3</v>
          </cell>
          <cell r="AQ6" t="str">
            <v>요력</v>
          </cell>
        </row>
        <row r="7">
          <cell r="AP7">
            <v>4</v>
          </cell>
          <cell r="AQ7" t="str">
            <v>마력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2545-5B22-48B7-AA3A-4E88E574D583}">
  <dimension ref="A1:AQ64"/>
  <sheetViews>
    <sheetView workbookViewId="0">
      <selection activeCell="E14" sqref="E14:G22"/>
    </sheetView>
  </sheetViews>
  <sheetFormatPr defaultRowHeight="16.5" x14ac:dyDescent="0.3"/>
  <cols>
    <col min="1" max="1" width="45.875" bestFit="1" customWidth="1"/>
    <col min="2" max="2" width="6" bestFit="1" customWidth="1"/>
    <col min="3" max="3" width="66.375" bestFit="1" customWidth="1"/>
    <col min="5" max="5" width="21" bestFit="1" customWidth="1"/>
    <col min="7" max="7" width="46.375" bestFit="1" customWidth="1"/>
    <col min="9" max="9" width="24" bestFit="1" customWidth="1"/>
    <col min="11" max="11" width="47.875" bestFit="1" customWidth="1"/>
    <col min="13" max="13" width="13.75" bestFit="1" customWidth="1"/>
    <col min="17" max="17" width="22.5" bestFit="1" customWidth="1"/>
    <col min="19" max="19" width="23.5" customWidth="1"/>
    <col min="21" max="21" width="20.5" customWidth="1"/>
    <col min="23" max="23" width="25.75" customWidth="1"/>
    <col min="25" max="25" width="16.5" customWidth="1"/>
    <col min="27" max="27" width="19.875" customWidth="1"/>
    <col min="29" max="29" width="28.25" bestFit="1" customWidth="1"/>
    <col min="31" max="31" width="48.375" bestFit="1" customWidth="1"/>
    <col min="33" max="33" width="21.75" bestFit="1" customWidth="1"/>
    <col min="35" max="35" width="47" bestFit="1" customWidth="1"/>
    <col min="37" max="37" width="17.75" bestFit="1" customWidth="1"/>
    <col min="38" max="38" width="6.375" bestFit="1" customWidth="1"/>
    <col min="39" max="39" width="16.25" customWidth="1"/>
  </cols>
  <sheetData>
    <row r="1" spans="1:43" x14ac:dyDescent="0.3">
      <c r="A1" t="str">
        <f>'[1]@target_rule'!$A$1</f>
        <v>TARGET_RULE_TYPE</v>
      </c>
      <c r="E1" t="str">
        <f>'[1]@stat'!$A$1</f>
        <v>STAT_MULTIPLE_TYPE</v>
      </c>
      <c r="I1" t="str">
        <f>'[1]@effect'!$A$1</f>
        <v>EFFECT_TYPE</v>
      </c>
      <c r="M1" t="str">
        <f>'[1]@target_type'!$A$1</f>
        <v>TARGET_TYPE</v>
      </c>
      <c r="Q1" t="str">
        <f>'[1]@onetime_effect_type'!$A$1</f>
        <v>ONETIME_EFFECT_TYPE</v>
      </c>
      <c r="U1" t="str">
        <f>'[1]@duration_effect_type'!$A$1</f>
        <v>DURATION_EFFECT_TYPE</v>
      </c>
      <c r="Y1" t="str">
        <f>'[1]@persistence_type'!$A$1</f>
        <v>PERSISTENCE_TYPE</v>
      </c>
      <c r="AC1" t="str">
        <f>'[1]@second_target_rule'!$A$1</f>
        <v>SECOND_TARGET_RULE_TYPE</v>
      </c>
      <c r="AG1" t="str">
        <f>'[1]@effect_count_type'!$A$1</f>
        <v>EFFECT_COUNT_TYPE</v>
      </c>
      <c r="AK1" t="str">
        <f>'[1]@skill_type'!$A$1</f>
        <v>SKILL_TYPE</v>
      </c>
      <c r="AO1" t="str">
        <f>'[1]@attribute_type'!$A$1</f>
        <v>ATTRIBUTE_TYPE</v>
      </c>
    </row>
    <row r="2" spans="1:43" x14ac:dyDescent="0.3">
      <c r="A2" s="5" t="str">
        <f>'[1]@target_rule'!$A3</f>
        <v>type</v>
      </c>
      <c r="B2" s="5" t="str">
        <f>'[1]@target_rule'!$B3</f>
        <v>value</v>
      </c>
      <c r="C2" s="1" t="str">
        <f>'[1]@target_rule'!$C3</f>
        <v>comment</v>
      </c>
      <c r="E2" s="5" t="str">
        <f>'[1]@stat'!$A3</f>
        <v>type</v>
      </c>
      <c r="F2" s="5" t="str">
        <f>'[1]@stat'!$B3</f>
        <v>value</v>
      </c>
      <c r="G2" s="1" t="str">
        <f>'[1]@stat'!$C3</f>
        <v>comment</v>
      </c>
      <c r="I2" s="5" t="str">
        <f>'[1]@effect'!$A3</f>
        <v>type</v>
      </c>
      <c r="J2" s="5" t="str">
        <f>'[1]@effect'!$B3</f>
        <v>value</v>
      </c>
      <c r="K2" s="1" t="str">
        <f>'[1]@effect'!$C3</f>
        <v>comment</v>
      </c>
      <c r="M2" s="5" t="str">
        <f>'[1]@target_type'!$A3</f>
        <v>type</v>
      </c>
      <c r="N2" s="5" t="str">
        <f>'[1]@target_type'!$B3</f>
        <v>value</v>
      </c>
      <c r="O2" s="1" t="str">
        <f>'[1]@target_type'!$C3</f>
        <v>comment</v>
      </c>
      <c r="Q2" s="5" t="str">
        <f>'[1]@onetime_effect_type'!$A3</f>
        <v>type</v>
      </c>
      <c r="R2" s="5" t="str">
        <f>'[1]@onetime_effect_type'!$B3</f>
        <v>value</v>
      </c>
      <c r="S2" s="1" t="str">
        <f>'[1]@onetime_effect_type'!$C3</f>
        <v>comment</v>
      </c>
      <c r="U2" s="5" t="str">
        <f>'[1]@duration_effect_type'!$A3</f>
        <v>type</v>
      </c>
      <c r="V2" s="5" t="str">
        <f>'[1]@duration_effect_type'!$B3</f>
        <v>value</v>
      </c>
      <c r="W2" s="1" t="str">
        <f>'[1]@duration_effect_type'!$C3</f>
        <v>comment</v>
      </c>
      <c r="Y2" s="5" t="str">
        <f>'[1]@persistence_type'!$A3</f>
        <v>type</v>
      </c>
      <c r="Z2" s="5" t="str">
        <f>'[1]@persistence_type'!$B3</f>
        <v>value</v>
      </c>
      <c r="AA2" s="1" t="str">
        <f>'[1]@persistence_type'!$C3</f>
        <v>comment</v>
      </c>
      <c r="AC2" s="5" t="str">
        <f>'[1]@second_target_rule'!$A3</f>
        <v>type</v>
      </c>
      <c r="AD2" s="5" t="str">
        <f>'[1]@second_target_rule'!$B3</f>
        <v>value</v>
      </c>
      <c r="AE2" s="1" t="str">
        <f>'[1]@second_target_rule'!$C3</f>
        <v>comment</v>
      </c>
      <c r="AG2" s="5" t="str">
        <f>'[1]@effect_count_type'!$A3</f>
        <v>type</v>
      </c>
      <c r="AH2" s="5" t="str">
        <f>'[1]@effect_count_type'!$B3</f>
        <v>value</v>
      </c>
      <c r="AI2" s="1" t="str">
        <f>'[1]@effect_count_type'!$C3</f>
        <v>comment</v>
      </c>
      <c r="AK2" s="5" t="str">
        <f>'[1]@skill_type'!$A3</f>
        <v>type</v>
      </c>
      <c r="AL2" s="5" t="str">
        <f>'[1]@skill_type'!$B3</f>
        <v>value</v>
      </c>
      <c r="AM2" s="1" t="str">
        <f>'[1]@skill_type'!$C3</f>
        <v>comment</v>
      </c>
      <c r="AO2" s="5" t="str">
        <f>'[1]@attribute_type'!$A3</f>
        <v>type</v>
      </c>
      <c r="AP2" s="5" t="str">
        <f>'[1]@attribute_type'!$B3</f>
        <v>value</v>
      </c>
      <c r="AQ2" s="1" t="str">
        <f>'[1]@attribute_type'!$C3</f>
        <v>comment</v>
      </c>
    </row>
    <row r="3" spans="1:43" x14ac:dyDescent="0.3">
      <c r="A3" s="4" t="str">
        <f>'[1]@target_rule'!$A4</f>
        <v>RANDOM</v>
      </c>
      <c r="B3" s="4">
        <f>'[1]@target_rule'!$B4</f>
        <v>0</v>
      </c>
      <c r="C3" s="4" t="str">
        <f>'[1]@target_rule'!$C4</f>
        <v>0 임의 타겟 선택</v>
      </c>
      <c r="E3" s="4" t="str">
        <f>'[1]@stat'!$A4</f>
        <v>NONE</v>
      </c>
      <c r="F3" s="4">
        <f>'[1]@stat'!$B4</f>
        <v>0</v>
      </c>
      <c r="G3" s="4" t="str">
        <f>'[1]@stat'!$C4</f>
        <v>NONE</v>
      </c>
      <c r="I3" s="4" t="str">
        <f>'[1]@effect'!$A4</f>
        <v>NONE</v>
      </c>
      <c r="J3" s="4">
        <f>'[1]@effect'!$B4</f>
        <v>0</v>
      </c>
      <c r="K3" s="4" t="str">
        <f>'[1]@effect'!$C4</f>
        <v>NONE</v>
      </c>
      <c r="M3" s="4" t="str">
        <f>'[1]@target_type'!$A4</f>
        <v>MY_TEAM</v>
      </c>
      <c r="N3" s="4">
        <f>'[1]@target_type'!$B4</f>
        <v>0</v>
      </c>
      <c r="O3" s="4" t="str">
        <f>'[1]@target_type'!$C4</f>
        <v>0 아군</v>
      </c>
      <c r="Q3" s="8" t="str">
        <f>'[1]@onetime_effect_type'!$A4</f>
        <v>NONE</v>
      </c>
      <c r="R3" s="8">
        <f>'[1]@onetime_effect_type'!$B4</f>
        <v>0</v>
      </c>
      <c r="S3" s="8" t="str">
        <f>'[1]@onetime_effect_type'!$C4</f>
        <v>NONE</v>
      </c>
      <c r="U3" s="4" t="str">
        <f>'[1]@duration_effect_type'!$A4</f>
        <v>NONE</v>
      </c>
      <c r="V3" s="4">
        <f>'[1]@duration_effect_type'!$B4</f>
        <v>0</v>
      </c>
      <c r="W3" s="4" t="str">
        <f>'[1]@duration_effect_type'!$C4</f>
        <v>NONE</v>
      </c>
      <c r="Y3" s="4" t="str">
        <f>'[1]@persistence_type'!$A4</f>
        <v>NONE</v>
      </c>
      <c r="Z3" s="4">
        <f>'[1]@persistence_type'!$B4</f>
        <v>0</v>
      </c>
      <c r="AA3" s="4" t="str">
        <f>'[1]@persistence_type'!$C4</f>
        <v>NONE</v>
      </c>
      <c r="AC3" s="4" t="str">
        <f>'[1]@second_target_rule'!$A4</f>
        <v>NONE</v>
      </c>
      <c r="AD3" s="4">
        <f>'[1]@second_target_rule'!$B4</f>
        <v>0</v>
      </c>
      <c r="AE3" s="4" t="str">
        <f>'[1]@second_target_rule'!$C4</f>
        <v>NONE</v>
      </c>
      <c r="AG3" s="4" t="str">
        <f>'[1]@effect_count_type'!$A4</f>
        <v>NONE</v>
      </c>
      <c r="AH3" s="4">
        <f>'[1]@effect_count_type'!$B4</f>
        <v>0</v>
      </c>
      <c r="AI3" s="4" t="str">
        <f>'[1]@effect_count_type'!$C4</f>
        <v>NONE</v>
      </c>
      <c r="AK3" s="4" t="str">
        <f>'[1]@skill_type'!$A4</f>
        <v>NONE</v>
      </c>
      <c r="AL3" s="4">
        <f>'[1]@skill_type'!$B4</f>
        <v>0</v>
      </c>
      <c r="AM3" s="4" t="str">
        <f>'[1]@skill_type'!$C4</f>
        <v>NONE</v>
      </c>
      <c r="AO3" s="4" t="str">
        <f>'[1]@attribute_type'!$A4</f>
        <v>NONE</v>
      </c>
      <c r="AP3" s="4">
        <f>'[1]@attribute_type'!$B4</f>
        <v>0</v>
      </c>
      <c r="AQ3" s="4" t="str">
        <f>'[1]@attribute_type'!$C4</f>
        <v>NONE</v>
      </c>
    </row>
    <row r="4" spans="1:43" x14ac:dyDescent="0.3">
      <c r="A4" s="4" t="str">
        <f>'[1]@target_rule'!$A5</f>
        <v>SELF</v>
      </c>
      <c r="B4" s="4">
        <f>'[1]@target_rule'!$B5</f>
        <v>1</v>
      </c>
      <c r="C4" s="4" t="str">
        <f>'[1]@target_rule'!$C5</f>
        <v>1 자신 선택</v>
      </c>
      <c r="E4" s="4" t="str">
        <f>'[1]@stat'!$A5</f>
        <v>ATTACK_RATE</v>
      </c>
      <c r="F4" s="4">
        <f>'[1]@stat'!$B5</f>
        <v>201</v>
      </c>
      <c r="G4" s="4" t="str">
        <f>'[1]@stat'!$C5</f>
        <v>201 공격력 배율 계산</v>
      </c>
      <c r="I4" s="4" t="str">
        <f>'[1]@effect'!$A5</f>
        <v>DAMAGE</v>
      </c>
      <c r="J4" s="4">
        <f>'[1]@effect'!$B5</f>
        <v>1</v>
      </c>
      <c r="K4" s="4" t="str">
        <f>'[1]@effect'!$C5</f>
        <v>1 대미지 만큼 현재 체력 감소</v>
      </c>
      <c r="M4" s="4" t="str">
        <f>'[1]@target_type'!$A5</f>
        <v>ENEMY_TEAM</v>
      </c>
      <c r="N4" s="4">
        <f>'[1]@target_type'!$B5</f>
        <v>1</v>
      </c>
      <c r="O4" s="4" t="str">
        <f>'[1]@target_type'!$C5</f>
        <v>1 적군</v>
      </c>
      <c r="Q4" s="8" t="str">
        <f>'[1]@onetime_effect_type'!$A5</f>
        <v>PHYSICS_DAMAGE</v>
      </c>
      <c r="R4" s="8">
        <f>'[1]@onetime_effect_type'!$B5</f>
        <v>1</v>
      </c>
      <c r="S4" s="8" t="str">
        <f>'[1]@onetime_effect_type'!$C5</f>
        <v>1 물리 대미지</v>
      </c>
      <c r="U4" s="4" t="str">
        <f>'[1]@duration_effect_type'!$A5</f>
        <v>DAMAGE_REDUCE</v>
      </c>
      <c r="V4" s="4">
        <f>'[1]@duration_effect_type'!$B5</f>
        <v>1</v>
      </c>
      <c r="W4" s="4" t="str">
        <f>'[1]@duration_effect_type'!$C5</f>
        <v>1 피해 감소</v>
      </c>
      <c r="Y4" s="4" t="str">
        <f>'[1]@persistence_type'!$A5</f>
        <v>TIME</v>
      </c>
      <c r="Z4" s="4">
        <f>'[1]@persistence_type'!$B5</f>
        <v>1</v>
      </c>
      <c r="AA4" s="4" t="str">
        <f>'[1]@persistence_type'!$C5</f>
        <v>1 시간 지속</v>
      </c>
      <c r="AC4" s="4" t="str">
        <f>'[1]@second_target_rule'!$A5</f>
        <v>AROUND_SPLASH</v>
      </c>
      <c r="AD4" s="4">
        <f>'[1]@second_target_rule'!$B5</f>
        <v>1</v>
      </c>
      <c r="AE4" s="4" t="str">
        <f>'[1]@second_target_rule'!$C5</f>
        <v>1 타겟을 중심으로 지정 반경내에 감지되는 타겟 검사</v>
      </c>
      <c r="AG4" s="4" t="str">
        <f>'[1]@effect_count_type'!$A5</f>
        <v>SINGLE_EFFECT</v>
      </c>
      <c r="AH4" s="4">
        <f>'[1]@effect_count_type'!$B5</f>
        <v>1</v>
      </c>
      <c r="AI4" s="4" t="str">
        <f>'[1]@effect_count_type'!$C5</f>
        <v>전체 공격 등 대표 이펙트 하나만 발현되는 이펙트</v>
      </c>
      <c r="AK4" s="4" t="str">
        <f>'[1]@skill_type'!$A5</f>
        <v>NORMAL_ATTACK</v>
      </c>
      <c r="AL4" s="4">
        <f>'[1]@skill_type'!$B5</f>
        <v>1</v>
      </c>
      <c r="AM4" s="4" t="str">
        <f>'[1]@skill_type'!$C5</f>
        <v>1 일반 공격</v>
      </c>
      <c r="AO4" s="4" t="str">
        <f>'[1]@attribute_type'!$A5</f>
        <v>ELECTRICITY</v>
      </c>
      <c r="AP4" s="4">
        <f>'[1]@attribute_type'!$B5</f>
        <v>1</v>
      </c>
      <c r="AQ4" s="4" t="str">
        <f>'[1]@attribute_type'!$C5</f>
        <v>전기</v>
      </c>
    </row>
    <row r="5" spans="1:43" x14ac:dyDescent="0.3">
      <c r="A5" s="4" t="str">
        <f>'[1]@target_rule'!$A6</f>
        <v>ALL</v>
      </c>
      <c r="B5" s="4">
        <f>'[1]@target_rule'!$B6</f>
        <v>2</v>
      </c>
      <c r="C5" s="4" t="str">
        <f>'[1]@target_rule'!$C6</f>
        <v>2 전체 선택</v>
      </c>
      <c r="E5" s="4" t="str">
        <f>'[1]@stat'!$A6</f>
        <v>DEFENSE_RATE</v>
      </c>
      <c r="F5" s="4">
        <f>'[1]@stat'!$B6</f>
        <v>202</v>
      </c>
      <c r="G5" s="4" t="str">
        <f>'[1]@stat'!$C6</f>
        <v>202 방어력 배율 계산</v>
      </c>
      <c r="I5" s="4" t="str">
        <f>'[1]@effect'!$A6</f>
        <v>NEXT_DAMAGE_REDUCT</v>
      </c>
      <c r="J5" s="4">
        <f>'[1]@effect'!$B6</f>
        <v>2</v>
      </c>
      <c r="K5" s="4" t="str">
        <f>'[1]@effect'!$C6</f>
        <v>2 다음 피해의 데미지를 감소</v>
      </c>
      <c r="Q5" s="8" t="str">
        <f>'[1]@onetime_effect_type'!$A6</f>
        <v>MAGIC_DAMAGE</v>
      </c>
      <c r="R5" s="8">
        <f>'[1]@onetime_effect_type'!$B6</f>
        <v>2</v>
      </c>
      <c r="S5" s="8" t="str">
        <f>'[1]@onetime_effect_type'!$C6</f>
        <v>2 마법 대미지</v>
      </c>
      <c r="U5" s="4" t="str">
        <f>'[1]@duration_effect_type'!$A6</f>
        <v>POISON</v>
      </c>
      <c r="V5" s="4">
        <f>'[1]@duration_effect_type'!$B6</f>
        <v>101</v>
      </c>
      <c r="W5" s="4" t="str">
        <f>'[1]@duration_effect_type'!$C6</f>
        <v>101 중독</v>
      </c>
      <c r="Y5" s="4" t="str">
        <f>'[1]@persistence_type'!$A6</f>
        <v>HITTED</v>
      </c>
      <c r="Z5" s="4">
        <f>'[1]@persistence_type'!$B6</f>
        <v>2</v>
      </c>
      <c r="AA5" s="4" t="str">
        <f>'[1]@persistence_type'!$C6</f>
        <v>2 피격 횟수 제한</v>
      </c>
      <c r="AC5" s="4" t="str">
        <f>'[1]@second_target_rule'!$A6</f>
        <v>BACK_SPLASH</v>
      </c>
      <c r="AD5" s="4">
        <f>'[1]@second_target_rule'!$B6</f>
        <v>2</v>
      </c>
      <c r="AE5" s="4" t="str">
        <f>'[1]@second_target_rule'!$C6</f>
        <v>2 타겟 뒤로 지정 반경내에 감지되는 타겟 검사</v>
      </c>
      <c r="AG5" s="4" t="str">
        <f>'[1]@effect_count_type'!$A6</f>
        <v>EACH_TARGET_EFFECT</v>
      </c>
      <c r="AH5" s="4">
        <f>'[1]@effect_count_type'!$B6</f>
        <v>2</v>
      </c>
      <c r="AI5" s="4" t="str">
        <f>'[1]@effect_count_type'!$C6</f>
        <v>각 타겟에 개별적으로 발현되는 이펙트</v>
      </c>
      <c r="AK5" s="4" t="str">
        <f>'[1]@skill_type'!$A6</f>
        <v>SKILL_01</v>
      </c>
      <c r="AL5" s="4">
        <f>'[1]@skill_type'!$B6</f>
        <v>2</v>
      </c>
      <c r="AM5" s="4" t="str">
        <f>'[1]@skill_type'!$C6</f>
        <v>2 스킬 공격 1</v>
      </c>
      <c r="AO5" s="4" t="str">
        <f>'[1]@attribute_type'!$A6</f>
        <v>VEGETARIUM</v>
      </c>
      <c r="AP5" s="4">
        <f>'[1]@attribute_type'!$B6</f>
        <v>2</v>
      </c>
      <c r="AQ5" s="4" t="str">
        <f>'[1]@attribute_type'!$C6</f>
        <v>베리타리움</v>
      </c>
    </row>
    <row r="6" spans="1:43" x14ac:dyDescent="0.3">
      <c r="A6" s="4" t="str">
        <f>'[1]@target_rule'!$A7</f>
        <v>ALL_WITHOUT_ME</v>
      </c>
      <c r="B6" s="4">
        <f>'[1]@target_rule'!$B7</f>
        <v>3</v>
      </c>
      <c r="C6" s="4" t="str">
        <f>'[1]@target_rule'!$C7</f>
        <v>3 자신을 제외한 아군 전체 선택</v>
      </c>
      <c r="E6" s="4" t="str">
        <f>'[1]@stat'!$A7</f>
        <v>MAX_LIFE_RATE</v>
      </c>
      <c r="F6" s="4">
        <f>'[1]@stat'!$B7</f>
        <v>203</v>
      </c>
      <c r="G6" s="4" t="str">
        <f>'[1]@stat'!$C7</f>
        <v>203 최대 체력 배율 값</v>
      </c>
      <c r="I6" s="4" t="str">
        <f>'[1]@effect'!$A7</f>
        <v>HP_RECOVERY</v>
      </c>
      <c r="J6" s="4">
        <f>'[1]@effect'!$B7</f>
        <v>3</v>
      </c>
      <c r="K6" s="4" t="str">
        <f>'[1]@effect'!$C7</f>
        <v>3 대상의 현재 HP를 회복. 
MAX HP를 초과할 수 없다</v>
      </c>
      <c r="Q6" s="8" t="str">
        <f>'[1]@onetime_effect_type'!$A7</f>
        <v>LIFE_RECOVERY</v>
      </c>
      <c r="R6" s="8">
        <f>'[1]@onetime_effect_type'!$B7</f>
        <v>3</v>
      </c>
      <c r="S6" s="8" t="str">
        <f>'[1]@onetime_effect_type'!$C7</f>
        <v>3 체력 회복</v>
      </c>
      <c r="U6" s="4" t="str">
        <f>'[1]@duration_effect_type'!$A7</f>
        <v>STUN</v>
      </c>
      <c r="V6" s="4">
        <f>'[1]@duration_effect_type'!$B7</f>
        <v>102</v>
      </c>
      <c r="W6" s="4" t="str">
        <f>'[1]@duration_effect_type'!$C7</f>
        <v>102 기절</v>
      </c>
      <c r="Y6" s="4" t="str">
        <f>'[1]@persistence_type'!$A7</f>
        <v>ATTACK</v>
      </c>
      <c r="Z6" s="4">
        <f>'[1]@persistence_type'!$B7</f>
        <v>3</v>
      </c>
      <c r="AA6" s="4" t="str">
        <f>'[1]@persistence_type'!$C7</f>
        <v>3 공격 횟수 제한</v>
      </c>
      <c r="AK6" s="4" t="str">
        <f>'[1]@skill_type'!$A7</f>
        <v>SKILL_02</v>
      </c>
      <c r="AL6" s="4">
        <f>'[1]@skill_type'!$B7</f>
        <v>3</v>
      </c>
      <c r="AM6" s="4" t="str">
        <f>'[1]@skill_type'!$C7</f>
        <v>3 스킬 공격 2</v>
      </c>
      <c r="AO6" s="4" t="str">
        <f>'[1]@attribute_type'!$A7</f>
        <v>CHARM</v>
      </c>
      <c r="AP6" s="4">
        <f>'[1]@attribute_type'!$B7</f>
        <v>3</v>
      </c>
      <c r="AQ6" s="4" t="str">
        <f>'[1]@attribute_type'!$C7</f>
        <v>요력</v>
      </c>
    </row>
    <row r="7" spans="1:43" x14ac:dyDescent="0.3">
      <c r="A7" s="4" t="str">
        <f>'[1]@target_rule'!$A8</f>
        <v>ALLY_WITHOUT_ME_NEAREST</v>
      </c>
      <c r="B7" s="4">
        <f>'[1]@target_rule'!$B8</f>
        <v>4</v>
      </c>
      <c r="C7" s="4" t="str">
        <f>'[1]@target_rule'!$C8</f>
        <v>4 자신을 제외한 가장 가까운 아군 선택</v>
      </c>
      <c r="E7" s="4" t="str">
        <f>'[1]@stat'!$A8</f>
        <v>LIFE_RATE</v>
      </c>
      <c r="F7" s="4">
        <f>'[1]@stat'!$B8</f>
        <v>204</v>
      </c>
      <c r="G7" s="4" t="str">
        <f>'[1]@stat'!$C8</f>
        <v>204 현재 체력 배율 계산</v>
      </c>
      <c r="Q7" s="8" t="str">
        <f>'[1]@onetime_effect_type'!$A8</f>
        <v>NONE_EFFECT</v>
      </c>
      <c r="R7" s="8">
        <f>'[1]@onetime_effect_type'!$B8</f>
        <v>4</v>
      </c>
      <c r="S7" s="8" t="str">
        <f>'[1]@onetime_effect_type'!$C8</f>
        <v>4 빈 이펙트</v>
      </c>
      <c r="U7" s="4" t="str">
        <f>'[1]@duration_effect_type'!$A8</f>
        <v>SILENCE</v>
      </c>
      <c r="V7" s="4">
        <f>'[1]@duration_effect_type'!$B8</f>
        <v>103</v>
      </c>
      <c r="W7" s="4" t="str">
        <f>'[1]@duration_effect_type'!$C8</f>
        <v>103 침묵</v>
      </c>
      <c r="AK7" s="4" t="str">
        <f>'[1]@skill_type'!$A8</f>
        <v>SPECIAL_SKILL</v>
      </c>
      <c r="AL7" s="4">
        <f>'[1]@skill_type'!$B8</f>
        <v>4</v>
      </c>
      <c r="AM7" s="4" t="str">
        <f>'[1]@skill_type'!$C8</f>
        <v>4 궁극기</v>
      </c>
      <c r="AO7" s="4" t="str">
        <f>'[1]@attribute_type'!$A8</f>
        <v>MANA</v>
      </c>
      <c r="AP7" s="4">
        <f>'[1]@attribute_type'!$B8</f>
        <v>4</v>
      </c>
      <c r="AQ7" s="4" t="str">
        <f>'[1]@attribute_type'!$C8</f>
        <v>마력</v>
      </c>
    </row>
    <row r="8" spans="1:43" x14ac:dyDescent="0.3">
      <c r="A8" s="4" t="str">
        <f>'[1]@target_rule'!$A9</f>
        <v>ALLY_WITHOUT_ME_FURTHEST</v>
      </c>
      <c r="B8" s="4">
        <f>'[1]@target_rule'!$B9</f>
        <v>5</v>
      </c>
      <c r="C8" s="4" t="str">
        <f>'[1]@target_rule'!$C9</f>
        <v>5 자신을 제외한 가장 먼 아군 선택</v>
      </c>
      <c r="E8" s="4" t="str">
        <f>'[1]@stat'!$A9</f>
        <v>CRITICAL_CHANCE_RATE</v>
      </c>
      <c r="F8" s="4">
        <f>'[1]@stat'!$B9</f>
        <v>205</v>
      </c>
      <c r="G8" s="4" t="str">
        <f>'[1]@stat'!$C9</f>
        <v>205 크리티컬 확률 배율 계산</v>
      </c>
      <c r="U8" s="4" t="str">
        <f>'[1]@duration_effect_type'!$A9</f>
        <v>BIND</v>
      </c>
      <c r="V8" s="4">
        <f>'[1]@duration_effect_type'!$B9</f>
        <v>104</v>
      </c>
      <c r="W8" s="4" t="str">
        <f>'[1]@duration_effect_type'!$C9</f>
        <v>104 결박</v>
      </c>
      <c r="AK8" s="4" t="str">
        <f>'[1]@skill_type'!$A9</f>
        <v>PASSIVE_SKILL</v>
      </c>
      <c r="AL8" s="4">
        <f>'[1]@skill_type'!$B9</f>
        <v>5</v>
      </c>
      <c r="AM8" s="4" t="str">
        <f>'[1]@skill_type'!$C9</f>
        <v>5 패시브</v>
      </c>
    </row>
    <row r="9" spans="1:43" x14ac:dyDescent="0.3">
      <c r="A9" s="4" t="str">
        <f>'[1]@target_rule'!$A10</f>
        <v>NEAREST</v>
      </c>
      <c r="B9" s="4">
        <f>'[1]@target_rule'!$B10</f>
        <v>6</v>
      </c>
      <c r="C9" s="4" t="str">
        <f>'[1]@target_rule'!$C10</f>
        <v>6 가장 가까운 적 선택 (순번 컬럼을 연동하여 앞에서부터의 순서대로)</v>
      </c>
      <c r="E9" s="4" t="str">
        <f>'[1]@stat'!$A10</f>
        <v>CRITICAL_POWER_ADD_RATE</v>
      </c>
      <c r="F9" s="4">
        <f>'[1]@stat'!$B10</f>
        <v>206</v>
      </c>
      <c r="G9" s="4" t="str">
        <f>'[1]@stat'!$C10</f>
        <v>206 크리티컬 파워 배율 계산</v>
      </c>
      <c r="U9" s="4" t="str">
        <f>'[1]@duration_effect_type'!$A10</f>
        <v>FREEZE</v>
      </c>
      <c r="V9" s="4">
        <f>'[1]@duration_effect_type'!$B10</f>
        <v>105</v>
      </c>
      <c r="W9" s="4" t="str">
        <f>'[1]@duration_effect_type'!$C10</f>
        <v>105 빙결</v>
      </c>
    </row>
    <row r="10" spans="1:43" x14ac:dyDescent="0.3">
      <c r="A10" s="4" t="str">
        <f>'[1]@target_rule'!$A11</f>
        <v>FURTHEST</v>
      </c>
      <c r="B10" s="4">
        <f>'[1]@target_rule'!$B11</f>
        <v>7</v>
      </c>
      <c r="C10" s="4" t="str">
        <f>'[1]@target_rule'!$C11</f>
        <v>7 가장 거리가 먼 적 선택 (순번 컬럼을 연동하여 뒤에서부터의 순서대로)</v>
      </c>
      <c r="E10" s="4" t="str">
        <f>'[1]@stat'!$A11</f>
        <v>ACCURACY_RATE</v>
      </c>
      <c r="F10" s="4">
        <f>'[1]@stat'!$B11</f>
        <v>207</v>
      </c>
      <c r="G10" s="4" t="str">
        <f>'[1]@stat'!$C11</f>
        <v>207 명중률 배율 계산</v>
      </c>
      <c r="U10" s="4" t="str">
        <f>'[1]@duration_effect_type'!$A11</f>
        <v>PHYSICS_ATTACK_UP</v>
      </c>
      <c r="V10" s="4">
        <f>'[1]@duration_effect_type'!$B11</f>
        <v>106</v>
      </c>
      <c r="W10" s="4" t="str">
        <f>'[1]@duration_effect_type'!$C11</f>
        <v>106 물리 공격력 증가</v>
      </c>
    </row>
    <row r="11" spans="1:43" x14ac:dyDescent="0.3">
      <c r="A11" s="4" t="str">
        <f>'[1]@target_rule'!$A12</f>
        <v>NEAREST_ADD_BACK_RANGE</v>
      </c>
      <c r="B11" s="4">
        <f>'[1]@target_rule'!$B12</f>
        <v>8</v>
      </c>
      <c r="C11" s="4" t="str">
        <f>'[1]@target_rule'!$C12</f>
        <v>8 가장 가까운 적 우선 선택(순번 컬럼 연동하여 순서대로) 후 일정 영역내의 뒤에있는 타겟의 추가 선택</v>
      </c>
      <c r="E11" s="4" t="str">
        <f>'[1]@stat'!$A12</f>
        <v>EVASION_RATE</v>
      </c>
      <c r="F11" s="4">
        <f>'[1]@stat'!$B12</f>
        <v>208</v>
      </c>
      <c r="G11" s="4" t="str">
        <f>'[1]@stat'!$C12</f>
        <v>208 회피율 배율 계산</v>
      </c>
      <c r="U11" s="4" t="str">
        <f>'[1]@duration_effect_type'!$A12</f>
        <v>MAGIC_ATTACK_UP</v>
      </c>
      <c r="V11" s="4">
        <f>'[1]@duration_effect_type'!$B12</f>
        <v>107</v>
      </c>
      <c r="W11" s="4" t="str">
        <f>'[1]@duration_effect_type'!$C12</f>
        <v>107 마법 공격력 증가</v>
      </c>
    </row>
    <row r="12" spans="1:43" x14ac:dyDescent="0.3">
      <c r="A12" s="4" t="str">
        <f>'[1]@target_rule'!$A13</f>
        <v>FURTHEST_ADD_FRONT_RANGE</v>
      </c>
      <c r="B12" s="4">
        <f>'[1]@target_rule'!$B13</f>
        <v>9</v>
      </c>
      <c r="C12" s="4" t="str">
        <f>'[1]@target_rule'!$C13</f>
        <v>9 가장 거리가 먼 적 우선 선택 (순번 컬럼을 연동하여 뒤에서부터의 순서대로) 후 일정 영역내의 앞에 있는 타겟 추가 선택</v>
      </c>
      <c r="E12" s="4" t="str">
        <f>'[1]@stat'!$A13</f>
        <v>HEAL_RATE</v>
      </c>
      <c r="F12" s="4">
        <f>'[1]@stat'!$B13</f>
        <v>209</v>
      </c>
      <c r="G12" s="4" t="str">
        <f>'[1]@stat'!$C13</f>
        <v>209 회복량 배율 계산</v>
      </c>
      <c r="U12" s="4" t="str">
        <f>'[1]@duration_effect_type'!$A13</f>
        <v>PHYSICS_DEFEND_UP</v>
      </c>
      <c r="V12" s="4">
        <f>'[1]@duration_effect_type'!$B13</f>
        <v>108</v>
      </c>
      <c r="W12" s="4" t="str">
        <f>'[1]@duration_effect_type'!$C13</f>
        <v>108 물리 방어력 증가</v>
      </c>
    </row>
    <row r="13" spans="1:43" x14ac:dyDescent="0.3">
      <c r="A13" s="4" t="str">
        <f>'[1]@target_rule'!$A14</f>
        <v>NEAREST_ADD_ARROUND_RANGE</v>
      </c>
      <c r="B13" s="4">
        <f>'[1]@target_rule'!$B14</f>
        <v>10</v>
      </c>
      <c r="C13" s="4" t="str">
        <f>'[1]@target_rule'!$C14</f>
        <v>10 가장 가까운 적 우선 선택(순번 컬럼 연동하여 순서대로) 후 일정 영역내의(주변) 타겟의 추가 선택</v>
      </c>
      <c r="E13" s="4" t="str">
        <f>'[1]@stat'!$A14</f>
        <v>DAMAGE</v>
      </c>
      <c r="F13" s="4">
        <f>'[1]@stat'!$B14</f>
        <v>210</v>
      </c>
      <c r="G13" s="4" t="str">
        <f>'[1]@stat'!$C14</f>
        <v>210 피해량 배율 계산</v>
      </c>
      <c r="U13" s="4" t="str">
        <f>'[1]@duration_effect_type'!$A14</f>
        <v>MAGIC_DEFEND_UP</v>
      </c>
      <c r="V13" s="4">
        <f>'[1]@duration_effect_type'!$B14</f>
        <v>109</v>
      </c>
      <c r="W13" s="4" t="str">
        <f>'[1]@duration_effect_type'!$C14</f>
        <v>109 마법 방어력 증가</v>
      </c>
    </row>
    <row r="14" spans="1:43" x14ac:dyDescent="0.3">
      <c r="A14" s="4" t="str">
        <f>'[1]@target_rule'!$A15</f>
        <v>FURTHEST_ADD_ARROUND_RANGE</v>
      </c>
      <c r="B14" s="4">
        <f>'[1]@target_rule'!$B15</f>
        <v>11</v>
      </c>
      <c r="C14" s="4" t="str">
        <f>'[1]@target_rule'!$C15</f>
        <v>11 가장 거리가 먼 적 우선 선택 (순번 컬럼을 연동하여 뒤에서부터의 순서대로) 후 일정 영역내의 (주변) 타겟 추가 선택</v>
      </c>
      <c r="U14" s="4" t="str">
        <f>'[1]@duration_effect_type'!$A15</f>
        <v>PHYSICS_ATTACK_DOWN</v>
      </c>
      <c r="V14" s="4">
        <f>'[1]@duration_effect_type'!$B15</f>
        <v>110</v>
      </c>
      <c r="W14" s="4" t="str">
        <f>'[1]@duration_effect_type'!$C15</f>
        <v>110 물리 공격력 감소</v>
      </c>
    </row>
    <row r="15" spans="1:43" x14ac:dyDescent="0.3">
      <c r="A15" s="4" t="str">
        <f>'[1]@target_rule'!$A16</f>
        <v>ARROUND_RANGE_WITH_ME</v>
      </c>
      <c r="B15" s="4">
        <f>'[1]@target_rule'!$B16</f>
        <v>21</v>
      </c>
      <c r="C15" s="4" t="str">
        <f>'[1]@target_rule'!$C16</f>
        <v>21 나를 포함한 내 주변 지정 거리 이내 아군 선택</v>
      </c>
      <c r="U15" s="4" t="str">
        <f>'[1]@duration_effect_type'!$A16</f>
        <v>MAGIC_ATTACK_DOWN</v>
      </c>
      <c r="V15" s="4">
        <f>'[1]@duration_effect_type'!$B16</f>
        <v>111</v>
      </c>
      <c r="W15" s="4" t="str">
        <f>'[1]@duration_effect_type'!$C16</f>
        <v>111 마법 공격력 감소</v>
      </c>
    </row>
    <row r="16" spans="1:43" x14ac:dyDescent="0.3">
      <c r="A16" s="4" t="str">
        <f>'[1]@target_rule'!$A17</f>
        <v>BACK_RANGE_WITH_ME</v>
      </c>
      <c r="B16" s="4">
        <f>'[1]@target_rule'!$B17</f>
        <v>22</v>
      </c>
      <c r="C16" s="4" t="str">
        <f>'[1]@target_rule'!$C17</f>
        <v>22 나를 포함한 내 뒤 지정 거리 이내 아군 선택</v>
      </c>
      <c r="U16" s="4" t="str">
        <f>'[1]@duration_effect_type'!$A17</f>
        <v>PHYSICS_DEFEND_DOWN</v>
      </c>
      <c r="V16" s="4">
        <f>'[1]@duration_effect_type'!$B17</f>
        <v>112</v>
      </c>
      <c r="W16" s="4" t="str">
        <f>'[1]@duration_effect_type'!$C17</f>
        <v>112 물리 방어력 감소</v>
      </c>
    </row>
    <row r="17" spans="1:23" x14ac:dyDescent="0.3">
      <c r="A17" s="4" t="str">
        <f>'[1]@target_rule'!$A18</f>
        <v>FRONT_RANGE_WITH_ME</v>
      </c>
      <c r="B17" s="4">
        <f>'[1]@target_rule'!$B18</f>
        <v>23</v>
      </c>
      <c r="C17" s="4" t="str">
        <f>'[1]@target_rule'!$C18</f>
        <v>23 나를 포함한 내 앞 지정 거리 이내 아군 선택</v>
      </c>
      <c r="U17" s="4" t="str">
        <f>'[1]@duration_effect_type'!$A18</f>
        <v>MAGIC_DEFEND_DOWN</v>
      </c>
      <c r="V17" s="4">
        <f>'[1]@duration_effect_type'!$B18</f>
        <v>113</v>
      </c>
      <c r="W17" s="4" t="str">
        <f>'[1]@duration_effect_type'!$C18</f>
        <v>113 마법 방어력 감소</v>
      </c>
    </row>
    <row r="18" spans="1:23" x14ac:dyDescent="0.3">
      <c r="A18" s="4" t="str">
        <f>'[1]@target_rule'!$A19</f>
        <v>ARROUND_RANGE_WITHOUT_ME</v>
      </c>
      <c r="B18" s="4">
        <f>'[1]@target_rule'!$B19</f>
        <v>24</v>
      </c>
      <c r="C18" s="4" t="str">
        <f>'[1]@target_rule'!$C19</f>
        <v>24 나를 제외한 내 주변 지정 거리 이내 아군 선택</v>
      </c>
      <c r="U18" s="4" t="str">
        <f>'[1]@duration_effect_type'!$A19</f>
        <v>EXCHANGE_PHYSICS_ATTACK_DEFEND</v>
      </c>
      <c r="V18" s="4">
        <f>'[1]@duration_effect_type'!$B19</f>
        <v>114</v>
      </c>
      <c r="W18" s="4" t="str">
        <f>'[1]@duration_effect_type'!$C19</f>
        <v>114 물리 공격력 물리 방어력 스탯 교환</v>
      </c>
    </row>
    <row r="19" spans="1:23" x14ac:dyDescent="0.3">
      <c r="A19" s="4" t="str">
        <f>'[1]@target_rule'!$A20</f>
        <v>BACK_RANGE_WITHOUT_ME</v>
      </c>
      <c r="B19" s="4">
        <f>'[1]@target_rule'!$B20</f>
        <v>25</v>
      </c>
      <c r="C19" s="4" t="str">
        <f>'[1]@target_rule'!$C20</f>
        <v>25 나를 제외한 내 뒤 지정 거리 이내 아군 선택</v>
      </c>
      <c r="U19" s="4" t="str">
        <f>'[1]@duration_effect_type'!$A20</f>
        <v>EXCHANGE_MAGIC_ATTACK_DEFEND</v>
      </c>
      <c r="V19" s="4">
        <f>'[1]@duration_effect_type'!$B20</f>
        <v>115</v>
      </c>
      <c r="W19" s="4" t="str">
        <f>'[1]@duration_effect_type'!$C20</f>
        <v>115 마법 공격력 마법 방어력 스탯 교환</v>
      </c>
    </row>
    <row r="20" spans="1:23" x14ac:dyDescent="0.3">
      <c r="A20" s="4" t="str">
        <f>'[1]@target_rule'!$A21</f>
        <v>FRONT_RANGE_WITHOUT_ME</v>
      </c>
      <c r="B20" s="4">
        <f>'[1]@target_rule'!$B21</f>
        <v>26</v>
      </c>
      <c r="C20" s="4" t="str">
        <f>'[1]@target_rule'!$C21</f>
        <v>26 나를 제외한 내 앞 지정 거리 이내 아군 선택</v>
      </c>
      <c r="U20" s="4" t="str">
        <f>'[1]@duration_effect_type'!$A21</f>
        <v>EXCHANGE_ATTACK_DEFEND_ALL</v>
      </c>
      <c r="V20" s="4">
        <f>'[1]@duration_effect_type'!$B21</f>
        <v>116</v>
      </c>
      <c r="W20" s="4" t="str">
        <f>'[1]@duration_effect_type'!$C21</f>
        <v>116 물리/마법 공격력 물리/ 마법 방어력 스탯 교환</v>
      </c>
    </row>
    <row r="21" spans="1:23" x14ac:dyDescent="0.3">
      <c r="A21" s="4" t="str">
        <f>'[1]@target_rule'!$A22</f>
        <v>APPROACH</v>
      </c>
      <c r="B21" s="4">
        <f>'[1]@target_rule'!$B22</f>
        <v>9999</v>
      </c>
      <c r="C21" s="4" t="str">
        <f>'[1]@target_rule'!$C22</f>
        <v>9999 접근 거리 타겟</v>
      </c>
      <c r="U21" s="4" t="str">
        <f>'[1]@duration_effect_type'!$A22</f>
        <v>PHYSICS_CRITICAL_CHANCE_UP</v>
      </c>
      <c r="V21" s="4">
        <f>'[1]@duration_effect_type'!$B22</f>
        <v>117</v>
      </c>
      <c r="W21" s="4" t="str">
        <f>'[1]@duration_effect_type'!$C22</f>
        <v>117 물리 크리티컬 확률 증가</v>
      </c>
    </row>
    <row r="22" spans="1:23" x14ac:dyDescent="0.3">
      <c r="A22" s="4" t="str">
        <f>'[1]@target_rule'!$A23</f>
        <v>LOW_HP_VALUE</v>
      </c>
      <c r="B22" s="4">
        <f>'[1]@target_rule'!$B23</f>
        <v>10001</v>
      </c>
      <c r="C22" s="4" t="str">
        <f>'[1]@target_rule'!$C23</f>
        <v>10001 현재 체력이 가장 낮은 대상</v>
      </c>
      <c r="U22" s="4" t="str">
        <f>'[1]@duration_effect_type'!$A23</f>
        <v>MAGIC_CRITICAL_CHANCE_UP</v>
      </c>
      <c r="V22" s="4">
        <f>'[1]@duration_effect_type'!$B23</f>
        <v>118</v>
      </c>
      <c r="W22" s="4" t="str">
        <f>'[1]@duration_effect_type'!$C23</f>
        <v>118 마법 크리티컬 확률 증가</v>
      </c>
    </row>
    <row r="23" spans="1:23" x14ac:dyDescent="0.3">
      <c r="A23" s="4" t="str">
        <f>'[1]@target_rule'!$A24</f>
        <v>HIGH_HP_VALUE</v>
      </c>
      <c r="B23" s="4">
        <f>'[1]@target_rule'!$B24</f>
        <v>10002</v>
      </c>
      <c r="C23" s="4" t="str">
        <f>'[1]@target_rule'!$C24</f>
        <v>10002 현재 체력이 가장 높은 대상</v>
      </c>
      <c r="U23" s="4" t="str">
        <f>'[1]@duration_effect_type'!$A24</f>
        <v>PHYSICS_CRITICAL_POWER_ADD_UP</v>
      </c>
      <c r="V23" s="4">
        <f>'[1]@duration_effect_type'!$B24</f>
        <v>119</v>
      </c>
      <c r="W23" s="4" t="str">
        <f>'[1]@duration_effect_type'!$C24</f>
        <v>119 물리 크리티컬 추가 대미지 증가</v>
      </c>
    </row>
    <row r="24" spans="1:23" x14ac:dyDescent="0.3">
      <c r="A24" s="4" t="str">
        <f>'[1]@target_rule'!$A25</f>
        <v>HIGH_HP_RATE</v>
      </c>
      <c r="B24" s="4">
        <f>'[1]@target_rule'!$B25</f>
        <v>10003</v>
      </c>
      <c r="C24" s="4" t="str">
        <f>'[1]@target_rule'!$C25</f>
        <v>10003 남은 체력 비율이 가장 높은 대상</v>
      </c>
      <c r="U24" s="4" t="str">
        <f>'[1]@duration_effect_type'!$A25</f>
        <v>MAGIC_CRITICAL_POWER_ADD_UP</v>
      </c>
      <c r="V24" s="4">
        <f>'[1]@duration_effect_type'!$B25</f>
        <v>120</v>
      </c>
      <c r="W24" s="4" t="str">
        <f>'[1]@duration_effect_type'!$C25</f>
        <v>120 마법 크리티컬 추가 대미지 증가</v>
      </c>
    </row>
    <row r="25" spans="1:23" x14ac:dyDescent="0.3">
      <c r="A25" s="4" t="str">
        <f>'[1]@target_rule'!$A26</f>
        <v>LOW_HP_RATE</v>
      </c>
      <c r="B25" s="4">
        <f>'[1]@target_rule'!$B26</f>
        <v>10004</v>
      </c>
      <c r="C25" s="4" t="str">
        <f>'[1]@target_rule'!$C26</f>
        <v>10004 남은 체력 비율이 가장 낮은 대상</v>
      </c>
      <c r="U25" s="4" t="str">
        <f>'[1]@duration_effect_type'!$A26</f>
        <v>ATTACK_LIFE_RECOVERY_UP</v>
      </c>
      <c r="V25" s="4">
        <f>'[1]@duration_effect_type'!$B26</f>
        <v>121</v>
      </c>
      <c r="W25" s="4" t="str">
        <f>'[1]@duration_effect_type'!$C26</f>
        <v>121 타격 시 회복량 증가</v>
      </c>
    </row>
    <row r="26" spans="1:23" x14ac:dyDescent="0.3">
      <c r="A26" s="4" t="str">
        <f>'[1]@target_rule'!$A27</f>
        <v>LOW_MAX_HP</v>
      </c>
      <c r="B26" s="4">
        <f>'[1]@target_rule'!$B27</f>
        <v>10005</v>
      </c>
      <c r="C26" s="4" t="str">
        <f>'[1]@target_rule'!$C27</f>
        <v>10003 최대 체력이 가장 낮은 대상</v>
      </c>
      <c r="U26" s="4" t="str">
        <f>'[1]@duration_effect_type'!$A27</f>
        <v>EVASION_UP</v>
      </c>
      <c r="V26" s="4">
        <f>'[1]@duration_effect_type'!$B27</f>
        <v>122</v>
      </c>
      <c r="W26" s="4" t="str">
        <f>'[1]@duration_effect_type'!$C27</f>
        <v>122 회피 증가</v>
      </c>
    </row>
    <row r="27" spans="1:23" x14ac:dyDescent="0.3">
      <c r="A27" s="4" t="str">
        <f>'[1]@target_rule'!$A28</f>
        <v>HIGH_MAX_HP</v>
      </c>
      <c r="B27" s="4">
        <f>'[1]@target_rule'!$B28</f>
        <v>10006</v>
      </c>
      <c r="C27" s="4" t="str">
        <f>'[1]@target_rule'!$C28</f>
        <v>10004 최대 체력이 가장 높은 대상</v>
      </c>
      <c r="U27" s="4" t="str">
        <f>'[1]@duration_effect_type'!$A28</f>
        <v>ACCURACY_UP</v>
      </c>
      <c r="V27" s="4">
        <f>'[1]@duration_effect_type'!$B28</f>
        <v>123</v>
      </c>
      <c r="W27" s="4" t="str">
        <f>'[1]@duration_effect_type'!$C28</f>
        <v>123 명중 증가</v>
      </c>
    </row>
    <row r="28" spans="1:23" x14ac:dyDescent="0.3">
      <c r="A28" s="4" t="str">
        <f>'[1]@target_rule'!$A29</f>
        <v>LOW_P_ATK</v>
      </c>
      <c r="B28" s="4">
        <f>'[1]@target_rule'!$B29</f>
        <v>10007</v>
      </c>
      <c r="C28" s="4" t="str">
        <f>'[1]@target_rule'!$C29</f>
        <v>10005 물리 공격력이 가장 낮은 대상</v>
      </c>
      <c r="U28" s="4" t="str">
        <f>'[1]@duration_effect_type'!$A29</f>
        <v>HEAL_UP</v>
      </c>
      <c r="V28" s="4">
        <f>'[1]@duration_effect_type'!$B29</f>
        <v>124</v>
      </c>
      <c r="W28" s="4" t="str">
        <f>'[1]@duration_effect_type'!$C29</f>
        <v>124 회복량 증가</v>
      </c>
    </row>
    <row r="29" spans="1:23" x14ac:dyDescent="0.3">
      <c r="A29" s="4" t="str">
        <f>'[1]@target_rule'!$A30</f>
        <v>HIGH_P_ATK</v>
      </c>
      <c r="B29" s="4">
        <f>'[1]@target_rule'!$B30</f>
        <v>10008</v>
      </c>
      <c r="C29" s="4" t="str">
        <f>'[1]@target_rule'!$C30</f>
        <v>10006 물리 공격력이 가장 높은 대상</v>
      </c>
      <c r="U29" s="4" t="str">
        <f>'[1]@duration_effect_type'!$A30</f>
        <v>PHYSICS_CRITICAL_CHANCE_DOWN</v>
      </c>
      <c r="V29" s="4">
        <f>'[1]@duration_effect_type'!$B30</f>
        <v>125</v>
      </c>
      <c r="W29" s="4" t="str">
        <f>'[1]@duration_effect_type'!$C30</f>
        <v>125 물리 크리티컬 확률 감소</v>
      </c>
    </row>
    <row r="30" spans="1:23" x14ac:dyDescent="0.3">
      <c r="A30" s="4" t="str">
        <f>'[1]@target_rule'!$A31</f>
        <v>LOW_M_ATK</v>
      </c>
      <c r="B30" s="4">
        <f>'[1]@target_rule'!$B31</f>
        <v>10009</v>
      </c>
      <c r="C30" s="4" t="str">
        <f>'[1]@target_rule'!$C31</f>
        <v>10007 마법 공격력이 가장 낮은 대상</v>
      </c>
      <c r="U30" s="4" t="str">
        <f>'[1]@duration_effect_type'!$A31</f>
        <v>MAGIC_CRITICAL_CHANCE_DOWN</v>
      </c>
      <c r="V30" s="4">
        <f>'[1]@duration_effect_type'!$B31</f>
        <v>126</v>
      </c>
      <c r="W30" s="4" t="str">
        <f>'[1]@duration_effect_type'!$C31</f>
        <v>126 마법 크리티컬 확률 감소</v>
      </c>
    </row>
    <row r="31" spans="1:23" x14ac:dyDescent="0.3">
      <c r="A31" s="4" t="str">
        <f>'[1]@target_rule'!$A32</f>
        <v>HIGH_M_ATK</v>
      </c>
      <c r="B31" s="4">
        <f>'[1]@target_rule'!$B32</f>
        <v>10010</v>
      </c>
      <c r="C31" s="4" t="str">
        <f>'[1]@target_rule'!$C32</f>
        <v>10008 마법 공격력이 가장 높은 대상</v>
      </c>
      <c r="U31" s="4" t="str">
        <f>'[1]@duration_effect_type'!$A32</f>
        <v>PHYSICS_CRITICAL_POWER_ADD_DOWN</v>
      </c>
      <c r="V31" s="4">
        <f>'[1]@duration_effect_type'!$B32</f>
        <v>127</v>
      </c>
      <c r="W31" s="4" t="str">
        <f>'[1]@duration_effect_type'!$C32</f>
        <v>127 물리 크리티컬 추가 대미지 감소</v>
      </c>
    </row>
    <row r="32" spans="1:23" x14ac:dyDescent="0.3">
      <c r="A32" s="4" t="str">
        <f>'[1]@target_rule'!$A33</f>
        <v>LOW_PM_ATK</v>
      </c>
      <c r="B32" s="4">
        <f>'[1]@target_rule'!$B33</f>
        <v>10011</v>
      </c>
      <c r="C32" s="4" t="str">
        <f>'[1]@target_rule'!$C33</f>
        <v>10009 물리/ 마법 공격력이 가장 낮은 대상</v>
      </c>
      <c r="U32" s="4" t="str">
        <f>'[1]@duration_effect_type'!$A33</f>
        <v>MAGIC_CRITICAL_POWER_ADD_DOWN</v>
      </c>
      <c r="V32" s="4">
        <f>'[1]@duration_effect_type'!$B33</f>
        <v>128</v>
      </c>
      <c r="W32" s="4" t="str">
        <f>'[1]@duration_effect_type'!$C33</f>
        <v>128 마법 크리티컬 추가 대미지 감소</v>
      </c>
    </row>
    <row r="33" spans="1:23" x14ac:dyDescent="0.3">
      <c r="A33" s="4" t="str">
        <f>'[1]@target_rule'!$A34</f>
        <v>HIGH_PM_ATK</v>
      </c>
      <c r="B33" s="4">
        <f>'[1]@target_rule'!$B34</f>
        <v>10012</v>
      </c>
      <c r="C33" s="4" t="str">
        <f>'[1]@target_rule'!$C34</f>
        <v>10010 물리/ 마법 공격력이 가장 높은 대상</v>
      </c>
      <c r="U33" s="4" t="str">
        <f>'[1]@duration_effect_type'!$A34</f>
        <v>ATTACK_LIFE_RECOVERY_DOWN</v>
      </c>
      <c r="V33" s="4">
        <f>'[1]@duration_effect_type'!$B34</f>
        <v>129</v>
      </c>
      <c r="W33" s="4" t="str">
        <f>'[1]@duration_effect_type'!$C34</f>
        <v>129 타격 시 회복량 감소</v>
      </c>
    </row>
    <row r="34" spans="1:23" x14ac:dyDescent="0.3">
      <c r="A34" s="4" t="str">
        <f>'[1]@target_rule'!$A35</f>
        <v>LOW_P_DEF</v>
      </c>
      <c r="B34" s="4">
        <f>'[1]@target_rule'!$B35</f>
        <v>10013</v>
      </c>
      <c r="C34" s="4" t="str">
        <f>'[1]@target_rule'!$C35</f>
        <v>10011 물리 방어력이 가장 낮은 대상</v>
      </c>
      <c r="U34" s="4" t="str">
        <f>'[1]@duration_effect_type'!$A35</f>
        <v>EVASION_DOWN</v>
      </c>
      <c r="V34" s="4">
        <f>'[1]@duration_effect_type'!$B35</f>
        <v>130</v>
      </c>
      <c r="W34" s="4" t="str">
        <f>'[1]@duration_effect_type'!$C35</f>
        <v>130 회피 감소</v>
      </c>
    </row>
    <row r="35" spans="1:23" x14ac:dyDescent="0.3">
      <c r="A35" s="4" t="str">
        <f>'[1]@target_rule'!$A36</f>
        <v>HIGH_P_DEF</v>
      </c>
      <c r="B35" s="4">
        <f>'[1]@target_rule'!$B36</f>
        <v>10014</v>
      </c>
      <c r="C35" s="4" t="str">
        <f>'[1]@target_rule'!$C36</f>
        <v>10012 물리 방어력이 가장 높은 대상</v>
      </c>
      <c r="U35" s="4" t="str">
        <f>'[1]@duration_effect_type'!$A36</f>
        <v>ACCURACY_DOWN</v>
      </c>
      <c r="V35" s="4">
        <f>'[1]@duration_effect_type'!$B36</f>
        <v>131</v>
      </c>
      <c r="W35" s="4" t="str">
        <f>'[1]@duration_effect_type'!$C36</f>
        <v>131 명중 감소</v>
      </c>
    </row>
    <row r="36" spans="1:23" x14ac:dyDescent="0.3">
      <c r="A36" s="4" t="str">
        <f>'[1]@target_rule'!$A37</f>
        <v>LOW_M_DEF</v>
      </c>
      <c r="B36" s="4">
        <f>'[1]@target_rule'!$B37</f>
        <v>10015</v>
      </c>
      <c r="C36" s="4" t="str">
        <f>'[1]@target_rule'!$C37</f>
        <v>10013 마법 방어력이 가장 낮은 대상</v>
      </c>
      <c r="U36" s="4" t="str">
        <f>'[1]@duration_effect_type'!$A37</f>
        <v>HEAL_DOWN</v>
      </c>
      <c r="V36" s="4">
        <f>'[1]@duration_effect_type'!$B37</f>
        <v>132</v>
      </c>
      <c r="W36" s="4" t="str">
        <f>'[1]@duration_effect_type'!$C37</f>
        <v>132 회복량 감소</v>
      </c>
    </row>
    <row r="37" spans="1:23" x14ac:dyDescent="0.3">
      <c r="A37" s="4" t="str">
        <f>'[1]@target_rule'!$A38</f>
        <v>HIGH_M_DEF</v>
      </c>
      <c r="B37" s="4">
        <f>'[1]@target_rule'!$B38</f>
        <v>10016</v>
      </c>
      <c r="C37" s="4" t="str">
        <f>'[1]@target_rule'!$C38</f>
        <v>10014 마법 방어력이 가장 높은 대상</v>
      </c>
    </row>
    <row r="38" spans="1:23" x14ac:dyDescent="0.3">
      <c r="A38" s="4" t="str">
        <f>'[1]@target_rule'!$A39</f>
        <v>LOW_PM_DEF</v>
      </c>
      <c r="B38" s="4">
        <f>'[1]@target_rule'!$B39</f>
        <v>10017</v>
      </c>
      <c r="C38" s="4" t="str">
        <f>'[1]@target_rule'!$C39</f>
        <v>10015 물리/ 마법 방어력이 가장 낮은 대상</v>
      </c>
    </row>
    <row r="39" spans="1:23" x14ac:dyDescent="0.3">
      <c r="A39" s="4" t="str">
        <f>'[1]@target_rule'!$A40</f>
        <v>HIGH_PM_DEF</v>
      </c>
      <c r="B39" s="4">
        <f>'[1]@target_rule'!$B40</f>
        <v>10018</v>
      </c>
      <c r="C39" s="4" t="str">
        <f>'[1]@target_rule'!$C40</f>
        <v>10016 물리/ 마법 방어력이 가장 높은 대상</v>
      </c>
    </row>
    <row r="40" spans="1:23" x14ac:dyDescent="0.3">
      <c r="A40" s="4" t="str">
        <f>'[1]@target_rule'!$A41</f>
        <v>LOW_P_CRI_INC</v>
      </c>
      <c r="B40" s="4">
        <f>'[1]@target_rule'!$B41</f>
        <v>10019</v>
      </c>
      <c r="C40" s="4" t="str">
        <f>'[1]@target_rule'!$C41</f>
        <v>10017 물리 크리티컬 확률이 가장 낮은 대상</v>
      </c>
    </row>
    <row r="41" spans="1:23" x14ac:dyDescent="0.3">
      <c r="A41" s="4" t="str">
        <f>'[1]@target_rule'!$A42</f>
        <v>HIGH_P_CRI_INC</v>
      </c>
      <c r="B41" s="4">
        <f>'[1]@target_rule'!$B42</f>
        <v>10020</v>
      </c>
      <c r="C41" s="4" t="str">
        <f>'[1]@target_rule'!$C42</f>
        <v>10018 물리 크리티컬 확률이 가장 높은 대상</v>
      </c>
    </row>
    <row r="42" spans="1:23" x14ac:dyDescent="0.3">
      <c r="A42" s="4" t="str">
        <f>'[1]@target_rule'!$A43</f>
        <v>LOW_M_CRI_INC</v>
      </c>
      <c r="B42" s="4">
        <f>'[1]@target_rule'!$B43</f>
        <v>10021</v>
      </c>
      <c r="C42" s="4" t="str">
        <f>'[1]@target_rule'!$C43</f>
        <v>10019 마법 크리티컬 확률이 가장 낮은 대상</v>
      </c>
    </row>
    <row r="43" spans="1:23" x14ac:dyDescent="0.3">
      <c r="A43" s="4" t="str">
        <f>'[1]@target_rule'!$A44</f>
        <v>HIGH_M_CRI_INC</v>
      </c>
      <c r="B43" s="4">
        <f>'[1]@target_rule'!$B44</f>
        <v>10022</v>
      </c>
      <c r="C43" s="4" t="str">
        <f>'[1]@target_rule'!$C44</f>
        <v>10020 마법 크리티컬 확률이 가장 높은 대상</v>
      </c>
    </row>
    <row r="44" spans="1:23" x14ac:dyDescent="0.3">
      <c r="A44" s="4" t="str">
        <f>'[1]@target_rule'!$A45</f>
        <v>LOW_P_CRI_ADD</v>
      </c>
      <c r="B44" s="4">
        <f>'[1]@target_rule'!$B45</f>
        <v>10023</v>
      </c>
      <c r="C44" s="4" t="str">
        <f>'[1]@target_rule'!$C45</f>
        <v>10021 물리 크리티컬 추가 대미지가 가장 낮은 대상</v>
      </c>
    </row>
    <row r="45" spans="1:23" x14ac:dyDescent="0.3">
      <c r="A45" s="4" t="str">
        <f>'[1]@target_rule'!$A46</f>
        <v>HIGH_P_CRI_ADD</v>
      </c>
      <c r="B45" s="4">
        <f>'[1]@target_rule'!$B46</f>
        <v>10024</v>
      </c>
      <c r="C45" s="4" t="str">
        <f>'[1]@target_rule'!$C46</f>
        <v>10022 물리 크리티컬 추가 대미지가 가장 높은 대상</v>
      </c>
    </row>
    <row r="46" spans="1:23" x14ac:dyDescent="0.3">
      <c r="A46" s="4" t="str">
        <f>'[1]@target_rule'!$A47</f>
        <v>LOW_M_CRI_ADD</v>
      </c>
      <c r="B46" s="4">
        <f>'[1]@target_rule'!$B47</f>
        <v>10025</v>
      </c>
      <c r="C46" s="4" t="str">
        <f>'[1]@target_rule'!$C47</f>
        <v>10023 마법 크리티컬 추가 대미지가 가장 낮은 대상</v>
      </c>
    </row>
    <row r="47" spans="1:23" x14ac:dyDescent="0.3">
      <c r="A47" s="4" t="str">
        <f>'[1]@target_rule'!$A48</f>
        <v>HIGH_M_CRI_ADD</v>
      </c>
      <c r="B47" s="4">
        <f>'[1]@target_rule'!$B48</f>
        <v>10026</v>
      </c>
      <c r="C47" s="4" t="str">
        <f>'[1]@target_rule'!$C48</f>
        <v>10024 마법 크리티컬 추가 대미지가 가장 높은 대상</v>
      </c>
    </row>
    <row r="48" spans="1:23" x14ac:dyDescent="0.3">
      <c r="A48" s="4" t="str">
        <f>'[1]@target_rule'!$A49</f>
        <v>LOW_ACCURACY</v>
      </c>
      <c r="B48" s="4">
        <f>'[1]@target_rule'!$B49</f>
        <v>10027</v>
      </c>
      <c r="C48" s="4" t="str">
        <f>'[1]@target_rule'!$C49</f>
        <v>10025 명중이 가장 낮은 대상</v>
      </c>
    </row>
    <row r="49" spans="1:3" x14ac:dyDescent="0.3">
      <c r="A49" s="4" t="str">
        <f>'[1]@target_rule'!$A50</f>
        <v>HIGH_ACCURACY</v>
      </c>
      <c r="B49" s="4">
        <f>'[1]@target_rule'!$B50</f>
        <v>10028</v>
      </c>
      <c r="C49" s="4" t="str">
        <f>'[1]@target_rule'!$C50</f>
        <v>10026 명중이 가장 높은 대상</v>
      </c>
    </row>
    <row r="50" spans="1:3" x14ac:dyDescent="0.3">
      <c r="A50" s="4" t="str">
        <f>'[1]@target_rule'!$A51</f>
        <v>LOW_EVASION</v>
      </c>
      <c r="B50" s="4">
        <f>'[1]@target_rule'!$B51</f>
        <v>10029</v>
      </c>
      <c r="C50" s="4" t="str">
        <f>'[1]@target_rule'!$C51</f>
        <v>10027 회피가 가장 낮은 대상</v>
      </c>
    </row>
    <row r="51" spans="1:3" x14ac:dyDescent="0.3">
      <c r="A51" s="4" t="str">
        <f>'[1]@target_rule'!$A52</f>
        <v>HIGH_EVASION</v>
      </c>
      <c r="B51" s="4">
        <f>'[1]@target_rule'!$B52</f>
        <v>10030</v>
      </c>
      <c r="C51" s="4" t="str">
        <f>'[1]@target_rule'!$C52</f>
        <v>10028 회피가 가장 높은 대상</v>
      </c>
    </row>
    <row r="52" spans="1:3" x14ac:dyDescent="0.3">
      <c r="A52" s="4" t="str">
        <f>'[1]@target_rule'!$A53</f>
        <v>LOW_ATK_RECOVERY</v>
      </c>
      <c r="B52" s="4">
        <f>'[1]@target_rule'!$B53</f>
        <v>10031</v>
      </c>
      <c r="C52" s="4" t="str">
        <f>'[1]@target_rule'!$C53</f>
        <v>10029 타격 시 회복량이 가장 낮은 대상</v>
      </c>
    </row>
    <row r="53" spans="1:3" x14ac:dyDescent="0.3">
      <c r="A53" s="4" t="str">
        <f>'[1]@target_rule'!$A54</f>
        <v>HIGH_ATK_RECOVERY</v>
      </c>
      <c r="B53" s="4">
        <f>'[1]@target_rule'!$B54</f>
        <v>10032</v>
      </c>
      <c r="C53" s="4" t="str">
        <f>'[1]@target_rule'!$C54</f>
        <v>10030 타격 시 회복량이 가장 높은 대상</v>
      </c>
    </row>
    <row r="54" spans="1:3" x14ac:dyDescent="0.3">
      <c r="A54" s="4" t="str">
        <f>'[1]@target_rule'!$A55</f>
        <v>LOW_HEAL</v>
      </c>
      <c r="B54" s="4">
        <f>'[1]@target_rule'!$B55</f>
        <v>10033</v>
      </c>
      <c r="C54" s="4" t="str">
        <f>'[1]@target_rule'!$C55</f>
        <v>10031 회복량이 가장 낮은 대상</v>
      </c>
    </row>
    <row r="55" spans="1:3" x14ac:dyDescent="0.3">
      <c r="A55" s="4" t="str">
        <f>'[1]@target_rule'!$A56</f>
        <v>HIGH_HEAL</v>
      </c>
      <c r="B55" s="4">
        <f>'[1]@target_rule'!$B56</f>
        <v>10034</v>
      </c>
      <c r="C55" s="4" t="str">
        <f>'[1]@target_rule'!$C56</f>
        <v>10032 회복량이 가장 높은 대상</v>
      </c>
    </row>
    <row r="56" spans="1:3" x14ac:dyDescent="0.3">
      <c r="A56" s="4" t="str">
        <f>'[1]@target_rule'!$A57</f>
        <v>LOW_RESIST</v>
      </c>
      <c r="B56" s="4">
        <f>'[1]@target_rule'!$B57</f>
        <v>10035</v>
      </c>
      <c r="C56" s="4" t="str">
        <f>'[1]@target_rule'!$C57</f>
        <v>10033 강인함이 가장 낮은 대상</v>
      </c>
    </row>
    <row r="57" spans="1:3" x14ac:dyDescent="0.3">
      <c r="A57" s="4" t="str">
        <f>'[1]@target_rule'!$A58</f>
        <v>HIGH_RESIST</v>
      </c>
      <c r="B57" s="4">
        <f>'[1]@target_rule'!$B58</f>
        <v>10036</v>
      </c>
      <c r="C57" s="4" t="str">
        <f>'[1]@target_rule'!$C58</f>
        <v>10034 강인함이 가장 높은 대상</v>
      </c>
    </row>
    <row r="58" spans="1:3" x14ac:dyDescent="0.3">
      <c r="A58" s="4" t="str">
        <f>'[1]@target_rule'!$A59</f>
        <v>CC_ALL_PROGRESS</v>
      </c>
      <c r="B58" s="4">
        <f>'[1]@target_rule'!$B59</f>
        <v>20001</v>
      </c>
      <c r="C58" s="4" t="str">
        <f>'[1]@target_rule'!$C59</f>
        <v>20001 상태이상 중인 대상</v>
      </c>
    </row>
    <row r="59" spans="1:3" x14ac:dyDescent="0.3">
      <c r="A59" s="4" t="str">
        <f>'[1]@target_rule'!$A60</f>
        <v>CC_STUN_PROGRESS</v>
      </c>
      <c r="B59" s="4">
        <f>'[1]@target_rule'!$B60</f>
        <v>20002</v>
      </c>
      <c r="C59" s="4" t="str">
        <f>'[1]@target_rule'!$C60</f>
        <v>20002 기절 중인 대상</v>
      </c>
    </row>
    <row r="60" spans="1:3" x14ac:dyDescent="0.3">
      <c r="A60" s="4" t="str">
        <f>'[1]@target_rule'!$A61</f>
        <v>CC_BIND_PROGRESS</v>
      </c>
      <c r="B60" s="4">
        <f>'[1]@target_rule'!$B61</f>
        <v>20003</v>
      </c>
      <c r="C60" s="4" t="str">
        <f>'[1]@target_rule'!$C61</f>
        <v>20003 결박 중인 대상</v>
      </c>
    </row>
    <row r="61" spans="1:3" x14ac:dyDescent="0.3">
      <c r="A61" s="4" t="str">
        <f>'[1]@target_rule'!$A62</f>
        <v>CC_SILENCE_PROGRESS</v>
      </c>
      <c r="B61" s="4">
        <f>'[1]@target_rule'!$B62</f>
        <v>20004</v>
      </c>
      <c r="C61" s="4" t="str">
        <f>'[1]@target_rule'!$C62</f>
        <v>20004 침묵 중인 대상</v>
      </c>
    </row>
    <row r="62" spans="1:3" x14ac:dyDescent="0.3">
      <c r="A62" s="4" t="str">
        <f>'[1]@target_rule'!$A63</f>
        <v>CC_FREEZ_PROGRESS</v>
      </c>
      <c r="B62" s="4">
        <f>'[1]@target_rule'!$B63</f>
        <v>20005</v>
      </c>
      <c r="C62" s="4" t="str">
        <f>'[1]@target_rule'!$C63</f>
        <v>20005 빙결 중인 대상</v>
      </c>
    </row>
    <row r="63" spans="1:3" x14ac:dyDescent="0.3">
      <c r="A63" s="4" t="str">
        <f>'[1]@target_rule'!$A64</f>
        <v>BUFF_ALL_PROGRESS</v>
      </c>
      <c r="B63" s="4">
        <f>'[1]@target_rule'!$B64</f>
        <v>20101</v>
      </c>
      <c r="C63" s="4" t="str">
        <f>'[1]@target_rule'!$C64</f>
        <v>20101 버프 상태 중인 대상</v>
      </c>
    </row>
    <row r="64" spans="1:3" x14ac:dyDescent="0.3">
      <c r="A64" s="4" t="str">
        <f>'[1]@target_rule'!$A65</f>
        <v>DEBUFF_ALL_PROGRESS</v>
      </c>
      <c r="B64" s="4">
        <f>'[1]@target_rule'!$B65</f>
        <v>20201</v>
      </c>
      <c r="C64" s="4" t="str">
        <f>'[1]@target_rule'!$C65</f>
        <v>20201 디버프 상태 중인 대상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841C4-D0DF-4A1A-8ED6-F7393B21C2A5}">
  <dimension ref="A1:O41"/>
  <sheetViews>
    <sheetView tabSelected="1" workbookViewId="0">
      <pane xSplit="2" ySplit="4" topLeftCell="C14" activePane="bottomRight" state="frozen"/>
      <selection pane="topRight" activeCell="C1" sqref="C1"/>
      <selection pane="bottomLeft" activeCell="A5" sqref="A5"/>
      <selection pane="bottomRight" activeCell="E46" sqref="E46"/>
    </sheetView>
  </sheetViews>
  <sheetFormatPr defaultRowHeight="16.5" x14ac:dyDescent="0.3"/>
  <cols>
    <col min="1" max="1" width="17.125" bestFit="1" customWidth="1"/>
    <col min="2" max="2" width="49.5" customWidth="1"/>
    <col min="3" max="3" width="13.75" customWidth="1"/>
    <col min="4" max="4" width="14.375" bestFit="1" customWidth="1"/>
    <col min="5" max="6" width="14.375" customWidth="1"/>
    <col min="7" max="7" width="33.875" customWidth="1"/>
    <col min="8" max="8" width="18.375" customWidth="1"/>
    <col min="9" max="9" width="61.75" customWidth="1"/>
    <col min="10" max="10" width="17.875" customWidth="1"/>
    <col min="11" max="11" width="188.5" customWidth="1"/>
    <col min="12" max="12" width="50.875" bestFit="1" customWidth="1"/>
    <col min="13" max="15" width="57.875" bestFit="1" customWidth="1"/>
  </cols>
  <sheetData>
    <row r="1" spans="1:15" x14ac:dyDescent="0.3">
      <c r="A1" t="s">
        <v>34</v>
      </c>
    </row>
    <row r="2" spans="1:15" x14ac:dyDescent="0.3">
      <c r="A2" s="1" t="s">
        <v>27</v>
      </c>
      <c r="B2" s="1" t="s">
        <v>95</v>
      </c>
      <c r="C2" s="1" t="s">
        <v>2</v>
      </c>
      <c r="D2" s="1" t="s">
        <v>19</v>
      </c>
      <c r="E2" s="1" t="s">
        <v>112</v>
      </c>
      <c r="F2" s="1" t="s">
        <v>164</v>
      </c>
      <c r="G2" s="1" t="s">
        <v>30</v>
      </c>
      <c r="H2" s="1" t="s">
        <v>170</v>
      </c>
      <c r="I2" s="1" t="s">
        <v>109</v>
      </c>
      <c r="J2" s="1" t="s">
        <v>70</v>
      </c>
      <c r="K2" s="1" t="s">
        <v>144</v>
      </c>
      <c r="L2" s="1" t="s">
        <v>332</v>
      </c>
      <c r="M2" s="1" t="s">
        <v>333</v>
      </c>
      <c r="N2" s="1" t="s">
        <v>334</v>
      </c>
      <c r="O2" s="1" t="s">
        <v>335</v>
      </c>
    </row>
    <row r="3" spans="1:15" x14ac:dyDescent="0.3">
      <c r="A3" s="2" t="s">
        <v>173</v>
      </c>
      <c r="B3" s="2" t="s">
        <v>3</v>
      </c>
      <c r="C3" s="2" t="s">
        <v>3</v>
      </c>
      <c r="D3" s="2" t="s">
        <v>7</v>
      </c>
      <c r="E3" s="2" t="s">
        <v>113</v>
      </c>
      <c r="F3" s="2" t="s">
        <v>118</v>
      </c>
      <c r="G3" s="2" t="s">
        <v>3</v>
      </c>
      <c r="H3" s="2" t="s">
        <v>0</v>
      </c>
      <c r="I3" s="2" t="s">
        <v>3</v>
      </c>
      <c r="J3" s="2" t="s">
        <v>3</v>
      </c>
      <c r="K3" s="2" t="s">
        <v>172</v>
      </c>
      <c r="L3" s="2" t="s">
        <v>3</v>
      </c>
      <c r="M3" s="2" t="s">
        <v>3</v>
      </c>
      <c r="N3" s="2" t="s">
        <v>3</v>
      </c>
      <c r="O3" s="2" t="s">
        <v>3</v>
      </c>
    </row>
    <row r="4" spans="1:15" x14ac:dyDescent="0.3">
      <c r="A4" s="3" t="s">
        <v>28</v>
      </c>
      <c r="B4" s="3" t="s">
        <v>96</v>
      </c>
      <c r="C4" s="3" t="s">
        <v>4</v>
      </c>
      <c r="D4" s="3" t="s">
        <v>39</v>
      </c>
      <c r="E4" s="3" t="s">
        <v>169</v>
      </c>
      <c r="F4" s="3" t="s">
        <v>165</v>
      </c>
      <c r="G4" s="3" t="s">
        <v>29</v>
      </c>
      <c r="H4" s="3" t="s">
        <v>171</v>
      </c>
      <c r="I4" s="3" t="s">
        <v>110</v>
      </c>
      <c r="J4" s="3" t="s">
        <v>71</v>
      </c>
      <c r="K4" s="3" t="s">
        <v>145</v>
      </c>
      <c r="L4" s="3" t="s">
        <v>336</v>
      </c>
      <c r="M4" s="3" t="s">
        <v>337</v>
      </c>
      <c r="N4" s="3" t="s">
        <v>338</v>
      </c>
      <c r="O4" s="3" t="s">
        <v>339</v>
      </c>
    </row>
    <row r="5" spans="1:15" x14ac:dyDescent="0.3">
      <c r="A5" s="4">
        <v>200001</v>
      </c>
      <c r="B5" s="4" t="str">
        <f>VLOOKUP(A5,npc_skill_data!$B:$C,2,)</f>
        <v>탱커/일반/근접공격/공격력 100%</v>
      </c>
      <c r="C5" s="4" t="s">
        <v>97</v>
      </c>
      <c r="D5" s="4">
        <v>2</v>
      </c>
      <c r="E5" s="4">
        <f>INDEX('!참조_ENUM'!$AL$3:$AL$8,MATCH(F5,'!참조_ENUM'!$AM$3:$AM$8,0))</f>
        <v>1</v>
      </c>
      <c r="F5" s="27" t="s">
        <v>166</v>
      </c>
      <c r="G5" s="6" t="s">
        <v>30</v>
      </c>
      <c r="H5" s="28">
        <v>0</v>
      </c>
      <c r="I5" s="25" t="s">
        <v>155</v>
      </c>
      <c r="J5" s="4" t="s">
        <v>148</v>
      </c>
      <c r="K5" s="4" t="s">
        <v>147</v>
      </c>
      <c r="L5" s="28"/>
      <c r="M5" s="28"/>
      <c r="N5" s="28"/>
      <c r="O5" s="28"/>
    </row>
    <row r="6" spans="1:15" x14ac:dyDescent="0.3">
      <c r="A6" s="4">
        <v>200002</v>
      </c>
      <c r="B6" s="4" t="str">
        <f>VLOOKUP(A6,npc_skill_data!$B:$C,2,)</f>
        <v>딜러/일반/근접공격/공격력 100%</v>
      </c>
      <c r="C6" s="4" t="s">
        <v>150</v>
      </c>
      <c r="D6" s="4">
        <v>2.5</v>
      </c>
      <c r="E6" s="4">
        <f>INDEX('!참조_ENUM'!$AL$3:$AL$8,MATCH(F6,'!참조_ENUM'!$AM$3:$AM$8,0))</f>
        <v>1</v>
      </c>
      <c r="F6" s="27" t="s">
        <v>166</v>
      </c>
      <c r="G6" s="6" t="s">
        <v>30</v>
      </c>
      <c r="H6" s="28">
        <v>0</v>
      </c>
      <c r="I6" s="25" t="s">
        <v>155</v>
      </c>
      <c r="J6" s="4" t="s">
        <v>148</v>
      </c>
      <c r="K6" s="4" t="s">
        <v>151</v>
      </c>
      <c r="L6" s="28"/>
      <c r="M6" s="28"/>
      <c r="N6" s="28"/>
      <c r="O6" s="28"/>
    </row>
    <row r="7" spans="1:15" x14ac:dyDescent="0.3">
      <c r="A7" s="4">
        <v>200003</v>
      </c>
      <c r="B7" s="4" t="str">
        <f>VLOOKUP(A7,npc_skill_data!$B:$C,2,)</f>
        <v>원거리 딜러/일반/원거리 공격/공격력 100%</v>
      </c>
      <c r="C7" s="4" t="s">
        <v>98</v>
      </c>
      <c r="D7" s="4">
        <v>2</v>
      </c>
      <c r="E7" s="4">
        <f>INDEX('!참조_ENUM'!$AL$3:$AL$8,MATCH(F7,'!참조_ENUM'!$AM$3:$AM$8,0))</f>
        <v>1</v>
      </c>
      <c r="F7" s="27" t="s">
        <v>166</v>
      </c>
      <c r="G7" s="6" t="s">
        <v>30</v>
      </c>
      <c r="H7" s="28">
        <v>0</v>
      </c>
      <c r="I7" s="25" t="s">
        <v>155</v>
      </c>
      <c r="J7" s="4" t="s">
        <v>148</v>
      </c>
      <c r="K7" s="4" t="s">
        <v>153</v>
      </c>
      <c r="L7" s="28"/>
      <c r="M7" s="28"/>
      <c r="N7" s="28"/>
      <c r="O7" s="28"/>
    </row>
    <row r="8" spans="1:15" x14ac:dyDescent="0.3">
      <c r="A8" s="4">
        <v>200004</v>
      </c>
      <c r="B8" s="4" t="str">
        <f>VLOOKUP(A8,npc_skill_data!$B:$C,2,)</f>
        <v>원거리 딜러/일반/원거리 공격/포물선 공격/공격력 100%</v>
      </c>
      <c r="C8" s="4" t="s">
        <v>99</v>
      </c>
      <c r="D8" s="4">
        <v>2.5</v>
      </c>
      <c r="E8" s="4">
        <f>INDEX('!참조_ENUM'!$AL$3:$AL$8,MATCH(F8,'!참조_ENUM'!$AM$3:$AM$8,0))</f>
        <v>1</v>
      </c>
      <c r="F8" s="27" t="s">
        <v>166</v>
      </c>
      <c r="G8" s="6" t="s">
        <v>30</v>
      </c>
      <c r="H8" s="28">
        <v>0</v>
      </c>
      <c r="I8" s="25" t="s">
        <v>155</v>
      </c>
      <c r="J8" s="4" t="s">
        <v>148</v>
      </c>
      <c r="K8" s="4"/>
      <c r="L8" s="28"/>
      <c r="M8" s="28"/>
      <c r="N8" s="28"/>
      <c r="O8" s="28"/>
    </row>
    <row r="9" spans="1:15" x14ac:dyDescent="0.3">
      <c r="A9" s="4">
        <v>200005</v>
      </c>
      <c r="B9" s="4" t="str">
        <f>VLOOKUP(A9,npc_skill_data!$B:$C,2,)</f>
        <v>적타겟/원거리공격/데미지</v>
      </c>
      <c r="C9" s="4" t="s">
        <v>100</v>
      </c>
      <c r="D9" s="4">
        <v>2</v>
      </c>
      <c r="E9" s="4">
        <f>INDEX('!참조_ENUM'!$AL$3:$AL$8,MATCH(F9,'!참조_ENUM'!$AM$3:$AM$8,0))</f>
        <v>1</v>
      </c>
      <c r="F9" s="27" t="s">
        <v>166</v>
      </c>
      <c r="G9" s="6" t="s">
        <v>30</v>
      </c>
      <c r="H9" s="28">
        <v>0</v>
      </c>
      <c r="I9" s="25" t="s">
        <v>155</v>
      </c>
      <c r="J9" s="4" t="s">
        <v>104</v>
      </c>
      <c r="K9" s="4"/>
      <c r="L9" s="28"/>
      <c r="M9" s="28"/>
      <c r="N9" s="28"/>
      <c r="O9" s="28"/>
    </row>
    <row r="10" spans="1:15" x14ac:dyDescent="0.3">
      <c r="A10" s="4">
        <v>200006</v>
      </c>
      <c r="B10" s="4" t="str">
        <f>VLOOKUP(A10,npc_skill_data!$B:$C,2,)</f>
        <v>적타겟/원거리공격/데미지</v>
      </c>
      <c r="C10" s="4" t="s">
        <v>101</v>
      </c>
      <c r="D10" s="4">
        <v>2.5</v>
      </c>
      <c r="E10" s="4">
        <f>INDEX('!참조_ENUM'!$AL$3:$AL$8,MATCH(F10,'!참조_ENUM'!$AM$3:$AM$8,0))</f>
        <v>2</v>
      </c>
      <c r="F10" s="27" t="s">
        <v>167</v>
      </c>
      <c r="G10" s="6" t="s">
        <v>30</v>
      </c>
      <c r="H10" s="28">
        <v>0</v>
      </c>
      <c r="I10" s="25" t="s">
        <v>155</v>
      </c>
      <c r="J10" s="4" t="s">
        <v>107</v>
      </c>
      <c r="K10" s="4"/>
      <c r="L10" s="28"/>
      <c r="M10" s="28"/>
      <c r="N10" s="28"/>
      <c r="O10" s="28"/>
    </row>
    <row r="11" spans="1:15" x14ac:dyDescent="0.3">
      <c r="A11" s="4">
        <v>200007</v>
      </c>
      <c r="B11" s="4" t="str">
        <f>VLOOKUP(A11,npc_skill_data!$B:$C,2,)</f>
        <v>적타겟/원거리공격/데미지</v>
      </c>
      <c r="C11" s="4" t="s">
        <v>102</v>
      </c>
      <c r="D11" s="4">
        <v>2</v>
      </c>
      <c r="E11" s="4">
        <f>INDEX('!참조_ENUM'!$AL$3:$AL$8,MATCH(F11,'!참조_ENUM'!$AM$3:$AM$8,0))</f>
        <v>1</v>
      </c>
      <c r="F11" s="27" t="s">
        <v>166</v>
      </c>
      <c r="G11" s="6" t="s">
        <v>30</v>
      </c>
      <c r="H11" s="28">
        <v>0</v>
      </c>
      <c r="I11" s="25" t="s">
        <v>155</v>
      </c>
      <c r="J11" s="4" t="s">
        <v>104</v>
      </c>
      <c r="K11" s="4"/>
      <c r="L11" s="28"/>
      <c r="M11" s="28"/>
      <c r="N11" s="28"/>
      <c r="O11" s="28"/>
    </row>
    <row r="12" spans="1:15" x14ac:dyDescent="0.3">
      <c r="A12" s="4">
        <v>200008</v>
      </c>
      <c r="B12" s="4" t="str">
        <f>VLOOKUP(A12,npc_skill_data!$B:$C,2,)</f>
        <v>적타겟/원거리공격/데미지</v>
      </c>
      <c r="C12" s="4" t="s">
        <v>103</v>
      </c>
      <c r="D12" s="4">
        <v>2.5</v>
      </c>
      <c r="E12" s="4">
        <f>INDEX('!참조_ENUM'!$AL$3:$AL$8,MATCH(F12,'!참조_ENUM'!$AM$3:$AM$8,0))</f>
        <v>2</v>
      </c>
      <c r="F12" s="27" t="s">
        <v>167</v>
      </c>
      <c r="G12" s="6" t="s">
        <v>30</v>
      </c>
      <c r="H12" s="28">
        <v>0</v>
      </c>
      <c r="I12" s="25" t="s">
        <v>155</v>
      </c>
      <c r="J12" s="4" t="s">
        <v>105</v>
      </c>
      <c r="K12" s="4"/>
      <c r="L12" s="28"/>
      <c r="M12" s="28"/>
      <c r="N12" s="28"/>
      <c r="O12" s="28"/>
    </row>
    <row r="13" spans="1:15" x14ac:dyDescent="0.3">
      <c r="A13" s="4">
        <v>200009</v>
      </c>
      <c r="B13" s="4" t="str">
        <f>VLOOKUP(A13,npc_skill_data!$B:$C,2,)</f>
        <v>적타겟/원거리공격/데미지</v>
      </c>
      <c r="C13" s="4" t="s">
        <v>102</v>
      </c>
      <c r="D13" s="4">
        <v>2</v>
      </c>
      <c r="E13" s="4">
        <f>INDEX('!참조_ENUM'!$AL$3:$AL$8,MATCH(F13,'!참조_ENUM'!$AM$3:$AM$8,0))</f>
        <v>1</v>
      </c>
      <c r="F13" s="27" t="s">
        <v>166</v>
      </c>
      <c r="G13" s="6" t="s">
        <v>30</v>
      </c>
      <c r="H13" s="28">
        <v>0</v>
      </c>
      <c r="I13" s="25" t="s">
        <v>155</v>
      </c>
      <c r="J13" s="4" t="s">
        <v>104</v>
      </c>
      <c r="K13" s="4"/>
      <c r="L13" s="28"/>
      <c r="M13" s="28"/>
      <c r="N13" s="28"/>
      <c r="O13" s="28"/>
    </row>
    <row r="14" spans="1:15" x14ac:dyDescent="0.3">
      <c r="A14" s="4">
        <v>200010</v>
      </c>
      <c r="B14" s="4" t="str">
        <f>VLOOKUP(A14,npc_skill_data!$B:$C,2,)</f>
        <v>적타겟/원거리공격/데미지</v>
      </c>
      <c r="C14" s="4" t="s">
        <v>103</v>
      </c>
      <c r="D14" s="4">
        <v>2.5</v>
      </c>
      <c r="E14" s="4">
        <f>INDEX('!참조_ENUM'!$AL$3:$AL$8,MATCH(F14,'!참조_ENUM'!$AM$3:$AM$8,0))</f>
        <v>2</v>
      </c>
      <c r="F14" s="27" t="s">
        <v>167</v>
      </c>
      <c r="G14" s="6" t="s">
        <v>30</v>
      </c>
      <c r="H14" s="28">
        <v>0</v>
      </c>
      <c r="I14" s="25" t="s">
        <v>155</v>
      </c>
      <c r="J14" s="4" t="s">
        <v>105</v>
      </c>
      <c r="K14" s="4"/>
      <c r="L14" s="28"/>
      <c r="M14" s="28"/>
      <c r="N14" s="28"/>
      <c r="O14" s="28"/>
    </row>
    <row r="15" spans="1:15" x14ac:dyDescent="0.3">
      <c r="A15" s="4">
        <v>200011</v>
      </c>
      <c r="B15" s="4" t="str">
        <f>VLOOKUP(A15,npc_skill_data!$B:$C,2,)</f>
        <v>적타겟/원거리공격/데미지</v>
      </c>
      <c r="C15" s="4" t="s">
        <v>102</v>
      </c>
      <c r="D15" s="4">
        <v>2</v>
      </c>
      <c r="E15" s="4">
        <f>INDEX('!참조_ENUM'!$AL$3:$AL$8,MATCH(F15,'!참조_ENUM'!$AM$3:$AM$8,0))</f>
        <v>1</v>
      </c>
      <c r="F15" s="27" t="s">
        <v>166</v>
      </c>
      <c r="G15" s="6" t="s">
        <v>30</v>
      </c>
      <c r="H15" s="28">
        <v>0</v>
      </c>
      <c r="I15" s="25" t="s">
        <v>155</v>
      </c>
      <c r="J15" s="4" t="s">
        <v>104</v>
      </c>
      <c r="K15" s="4"/>
      <c r="L15" s="28"/>
      <c r="M15" s="28"/>
      <c r="N15" s="28"/>
      <c r="O15" s="28"/>
    </row>
    <row r="16" spans="1:15" x14ac:dyDescent="0.3">
      <c r="A16" s="4">
        <v>200012</v>
      </c>
      <c r="B16" s="4" t="str">
        <f>VLOOKUP(A16,npc_skill_data!$B:$C,2,)</f>
        <v>적타겟/원거리공격/데미지</v>
      </c>
      <c r="C16" s="4" t="s">
        <v>103</v>
      </c>
      <c r="D16" s="4">
        <v>2.5</v>
      </c>
      <c r="E16" s="4">
        <f>INDEX('!참조_ENUM'!$AL$3:$AL$8,MATCH(F16,'!참조_ENUM'!$AM$3:$AM$8,0))</f>
        <v>2</v>
      </c>
      <c r="F16" s="27" t="s">
        <v>167</v>
      </c>
      <c r="G16" s="6" t="s">
        <v>30</v>
      </c>
      <c r="H16" s="28">
        <v>0</v>
      </c>
      <c r="I16" s="25" t="s">
        <v>155</v>
      </c>
      <c r="J16" s="4" t="s">
        <v>105</v>
      </c>
      <c r="K16" s="4"/>
      <c r="L16" s="28"/>
      <c r="M16" s="28"/>
      <c r="N16" s="28"/>
      <c r="O16" s="28"/>
    </row>
    <row r="17" spans="1:15" x14ac:dyDescent="0.3">
      <c r="A17" s="4">
        <v>200013</v>
      </c>
      <c r="B17" s="4" t="s">
        <v>247</v>
      </c>
      <c r="C17" s="4" t="s">
        <v>103</v>
      </c>
      <c r="D17" s="4">
        <v>2</v>
      </c>
      <c r="E17" s="4">
        <f>INDEX('!참조_ENUM'!$AL$3:$AL$8,MATCH(F17,'!참조_ENUM'!$AM$3:$AM$8,0))</f>
        <v>2</v>
      </c>
      <c r="F17" s="27" t="s">
        <v>167</v>
      </c>
      <c r="G17" s="6" t="s">
        <v>248</v>
      </c>
      <c r="H17" s="28">
        <v>0</v>
      </c>
      <c r="I17" s="25" t="s">
        <v>155</v>
      </c>
      <c r="J17" s="4" t="s">
        <v>325</v>
      </c>
      <c r="K17" s="4" t="s">
        <v>326</v>
      </c>
      <c r="L17" s="28"/>
      <c r="M17" s="28"/>
      <c r="N17" s="28"/>
      <c r="O17" s="28"/>
    </row>
    <row r="18" spans="1:15" x14ac:dyDescent="0.3">
      <c r="A18" s="4">
        <v>200101</v>
      </c>
      <c r="B18" s="4" t="s">
        <v>257</v>
      </c>
      <c r="C18" s="4" t="s">
        <v>256</v>
      </c>
      <c r="D18" s="4">
        <v>2</v>
      </c>
      <c r="E18" s="4">
        <f>INDEX('!참조_ENUM'!$AL$3:$AL$8,MATCH(F18,'!참조_ENUM'!$AM$3:$AM$8,0))</f>
        <v>1</v>
      </c>
      <c r="F18" s="27" t="s">
        <v>166</v>
      </c>
      <c r="G18" s="6" t="s">
        <v>30</v>
      </c>
      <c r="H18" s="28">
        <v>0</v>
      </c>
      <c r="I18" s="25" t="s">
        <v>155</v>
      </c>
      <c r="J18" s="4" t="s">
        <v>148</v>
      </c>
      <c r="K18" s="4" t="s">
        <v>276</v>
      </c>
      <c r="L18" s="28"/>
      <c r="M18" s="28"/>
      <c r="N18" s="28"/>
      <c r="O18" s="28"/>
    </row>
    <row r="19" spans="1:15" x14ac:dyDescent="0.3">
      <c r="A19" s="4">
        <v>200102</v>
      </c>
      <c r="B19" s="4" t="s">
        <v>258</v>
      </c>
      <c r="C19" s="4" t="s">
        <v>256</v>
      </c>
      <c r="D19" s="4">
        <v>2</v>
      </c>
      <c r="E19" s="4">
        <f>INDEX('!참조_ENUM'!$AL$3:$AL$8,MATCH(F19,'!참조_ENUM'!$AM$3:$AM$8,0))</f>
        <v>1</v>
      </c>
      <c r="F19" s="27" t="s">
        <v>166</v>
      </c>
      <c r="G19" s="6" t="s">
        <v>30</v>
      </c>
      <c r="H19" s="28">
        <v>0</v>
      </c>
      <c r="I19" s="25" t="s">
        <v>155</v>
      </c>
      <c r="J19" s="4" t="s">
        <v>148</v>
      </c>
      <c r="K19" s="4" t="s">
        <v>277</v>
      </c>
      <c r="L19" s="28"/>
      <c r="M19" s="28"/>
      <c r="N19" s="28"/>
      <c r="O19" s="28"/>
    </row>
    <row r="20" spans="1:15" x14ac:dyDescent="0.3">
      <c r="A20" s="4">
        <v>200103</v>
      </c>
      <c r="B20" s="4" t="s">
        <v>259</v>
      </c>
      <c r="C20" s="4" t="s">
        <v>256</v>
      </c>
      <c r="D20" s="4">
        <v>2</v>
      </c>
      <c r="E20" s="4">
        <f>INDEX('!참조_ENUM'!$AL$3:$AL$8,MATCH(F20,'!참조_ENUM'!$AM$3:$AM$8,0))</f>
        <v>1</v>
      </c>
      <c r="F20" s="27" t="s">
        <v>166</v>
      </c>
      <c r="G20" s="6" t="s">
        <v>30</v>
      </c>
      <c r="H20" s="28">
        <v>0</v>
      </c>
      <c r="I20" s="25" t="s">
        <v>155</v>
      </c>
      <c r="J20" s="4" t="s">
        <v>148</v>
      </c>
      <c r="K20" s="4" t="s">
        <v>278</v>
      </c>
      <c r="L20" s="28"/>
      <c r="M20" s="28"/>
      <c r="N20" s="28"/>
      <c r="O20" s="28"/>
    </row>
    <row r="21" spans="1:15" x14ac:dyDescent="0.3">
      <c r="A21" s="4">
        <v>200104</v>
      </c>
      <c r="B21" s="4" t="s">
        <v>260</v>
      </c>
      <c r="C21" s="4" t="s">
        <v>256</v>
      </c>
      <c r="D21" s="4">
        <v>2</v>
      </c>
      <c r="E21" s="4">
        <f>INDEX('!참조_ENUM'!$AL$3:$AL$8,MATCH(F21,'!참조_ENUM'!$AM$3:$AM$8,0))</f>
        <v>1</v>
      </c>
      <c r="F21" s="27" t="s">
        <v>166</v>
      </c>
      <c r="G21" s="6" t="s">
        <v>30</v>
      </c>
      <c r="H21" s="28">
        <v>0</v>
      </c>
      <c r="I21" s="25" t="s">
        <v>155</v>
      </c>
      <c r="J21" s="4" t="s">
        <v>148</v>
      </c>
      <c r="K21" s="4" t="s">
        <v>279</v>
      </c>
      <c r="L21" s="28"/>
      <c r="M21" s="28"/>
      <c r="N21" s="28"/>
      <c r="O21" s="28"/>
    </row>
    <row r="22" spans="1:15" x14ac:dyDescent="0.3">
      <c r="A22" s="4">
        <v>200105</v>
      </c>
      <c r="B22" s="4" t="s">
        <v>252</v>
      </c>
      <c r="C22" s="4" t="s">
        <v>256</v>
      </c>
      <c r="D22" s="4">
        <v>2</v>
      </c>
      <c r="E22" s="4">
        <f>INDEX('!참조_ENUM'!$AL$3:$AL$8,MATCH(F22,'!참조_ENUM'!$AM$3:$AM$8,0))</f>
        <v>1</v>
      </c>
      <c r="F22" s="27" t="s">
        <v>166</v>
      </c>
      <c r="G22" s="6" t="s">
        <v>30</v>
      </c>
      <c r="H22" s="28">
        <v>0</v>
      </c>
      <c r="I22" s="25" t="s">
        <v>155</v>
      </c>
      <c r="J22" s="4" t="s">
        <v>148</v>
      </c>
      <c r="K22" s="4" t="s">
        <v>284</v>
      </c>
      <c r="L22" s="28"/>
      <c r="M22" s="28"/>
      <c r="N22" s="28"/>
      <c r="O22" s="28"/>
    </row>
    <row r="23" spans="1:15" x14ac:dyDescent="0.3">
      <c r="A23" s="4">
        <v>200106</v>
      </c>
      <c r="B23" s="4" t="s">
        <v>253</v>
      </c>
      <c r="C23" s="4" t="s">
        <v>256</v>
      </c>
      <c r="D23" s="4">
        <v>2</v>
      </c>
      <c r="E23" s="4">
        <f>INDEX('!참조_ENUM'!$AL$3:$AL$8,MATCH(F23,'!참조_ENUM'!$AM$3:$AM$8,0))</f>
        <v>1</v>
      </c>
      <c r="F23" s="27" t="s">
        <v>166</v>
      </c>
      <c r="G23" s="6" t="s">
        <v>30</v>
      </c>
      <c r="H23" s="28">
        <v>0</v>
      </c>
      <c r="I23" s="25" t="s">
        <v>155</v>
      </c>
      <c r="J23" s="4" t="s">
        <v>148</v>
      </c>
      <c r="K23" s="4" t="s">
        <v>285</v>
      </c>
      <c r="L23" s="28"/>
      <c r="M23" s="28"/>
      <c r="N23" s="28"/>
      <c r="O23" s="28"/>
    </row>
    <row r="24" spans="1:15" x14ac:dyDescent="0.3">
      <c r="A24" s="4">
        <v>200107</v>
      </c>
      <c r="B24" s="4" t="s">
        <v>254</v>
      </c>
      <c r="C24" s="4" t="s">
        <v>256</v>
      </c>
      <c r="D24" s="4">
        <v>2</v>
      </c>
      <c r="E24" s="4">
        <f>INDEX('!참조_ENUM'!$AL$3:$AL$8,MATCH(F24,'!참조_ENUM'!$AM$3:$AM$8,0))</f>
        <v>1</v>
      </c>
      <c r="F24" s="27" t="s">
        <v>166</v>
      </c>
      <c r="G24" s="6" t="s">
        <v>30</v>
      </c>
      <c r="H24" s="28">
        <v>0</v>
      </c>
      <c r="I24" s="25" t="s">
        <v>155</v>
      </c>
      <c r="J24" s="4" t="s">
        <v>148</v>
      </c>
      <c r="K24" s="4" t="s">
        <v>286</v>
      </c>
      <c r="L24" s="28"/>
      <c r="M24" s="28"/>
      <c r="N24" s="28"/>
      <c r="O24" s="28"/>
    </row>
    <row r="25" spans="1:15" x14ac:dyDescent="0.3">
      <c r="A25" s="4">
        <v>200108</v>
      </c>
      <c r="B25" s="4" t="s">
        <v>255</v>
      </c>
      <c r="C25" s="4" t="s">
        <v>256</v>
      </c>
      <c r="D25" s="4">
        <v>2</v>
      </c>
      <c r="E25" s="4">
        <f>INDEX('!참조_ENUM'!$AL$3:$AL$8,MATCH(F25,'!참조_ENUM'!$AM$3:$AM$8,0))</f>
        <v>1</v>
      </c>
      <c r="F25" s="27" t="s">
        <v>166</v>
      </c>
      <c r="G25" s="6" t="s">
        <v>30</v>
      </c>
      <c r="H25" s="28">
        <v>0</v>
      </c>
      <c r="I25" s="25" t="s">
        <v>155</v>
      </c>
      <c r="J25" s="4" t="s">
        <v>148</v>
      </c>
      <c r="K25" s="4" t="s">
        <v>287</v>
      </c>
      <c r="L25" s="28"/>
      <c r="M25" s="28"/>
      <c r="N25" s="28"/>
      <c r="O25" s="28"/>
    </row>
    <row r="26" spans="1:15" x14ac:dyDescent="0.3">
      <c r="A26" s="4">
        <v>200109</v>
      </c>
      <c r="B26" s="4" t="s">
        <v>261</v>
      </c>
      <c r="C26" s="4" t="s">
        <v>256</v>
      </c>
      <c r="D26" s="4">
        <v>2</v>
      </c>
      <c r="E26" s="4">
        <f>INDEX('!참조_ENUM'!$AL$3:$AL$8,MATCH(F26,'!참조_ENUM'!$AM$3:$AM$8,0))</f>
        <v>1</v>
      </c>
      <c r="F26" s="27" t="s">
        <v>166</v>
      </c>
      <c r="G26" s="6" t="s">
        <v>30</v>
      </c>
      <c r="H26" s="28">
        <v>0</v>
      </c>
      <c r="I26" s="25" t="s">
        <v>155</v>
      </c>
      <c r="J26" s="4" t="s">
        <v>148</v>
      </c>
      <c r="K26" s="4" t="s">
        <v>291</v>
      </c>
      <c r="L26" s="28"/>
      <c r="M26" s="28"/>
      <c r="N26" s="28"/>
      <c r="O26" s="28"/>
    </row>
    <row r="27" spans="1:15" x14ac:dyDescent="0.3">
      <c r="A27" s="4">
        <v>200110</v>
      </c>
      <c r="B27" s="4" t="s">
        <v>262</v>
      </c>
      <c r="C27" s="4" t="s">
        <v>256</v>
      </c>
      <c r="D27" s="4">
        <v>2</v>
      </c>
      <c r="E27" s="4">
        <f>INDEX('!참조_ENUM'!$AL$3:$AL$8,MATCH(F27,'!참조_ENUM'!$AM$3:$AM$8,0))</f>
        <v>1</v>
      </c>
      <c r="F27" s="27" t="s">
        <v>166</v>
      </c>
      <c r="G27" s="6" t="s">
        <v>30</v>
      </c>
      <c r="H27" s="28">
        <v>0</v>
      </c>
      <c r="I27" s="25" t="s">
        <v>155</v>
      </c>
      <c r="J27" s="4" t="s">
        <v>148</v>
      </c>
      <c r="K27" s="4" t="s">
        <v>292</v>
      </c>
      <c r="L27" s="4"/>
      <c r="M27" s="4"/>
      <c r="N27" s="4"/>
      <c r="O27" s="4"/>
    </row>
    <row r="28" spans="1:15" x14ac:dyDescent="0.3">
      <c r="A28" s="4">
        <v>200111</v>
      </c>
      <c r="B28" s="4" t="s">
        <v>263</v>
      </c>
      <c r="C28" s="4" t="s">
        <v>256</v>
      </c>
      <c r="D28" s="4">
        <v>2</v>
      </c>
      <c r="E28" s="4">
        <f>INDEX('!참조_ENUM'!$AL$3:$AL$8,MATCH(F28,'!참조_ENUM'!$AM$3:$AM$8,0))</f>
        <v>1</v>
      </c>
      <c r="F28" s="27" t="s">
        <v>166</v>
      </c>
      <c r="G28" s="6" t="s">
        <v>30</v>
      </c>
      <c r="H28" s="28">
        <v>0</v>
      </c>
      <c r="I28" s="25" t="s">
        <v>155</v>
      </c>
      <c r="J28" s="4" t="s">
        <v>148</v>
      </c>
      <c r="K28" s="4" t="s">
        <v>293</v>
      </c>
      <c r="L28" s="4"/>
      <c r="M28" s="4"/>
      <c r="N28" s="4"/>
      <c r="O28" s="4"/>
    </row>
    <row r="29" spans="1:15" x14ac:dyDescent="0.3">
      <c r="A29" s="4">
        <v>200112</v>
      </c>
      <c r="B29" s="4" t="s">
        <v>264</v>
      </c>
      <c r="C29" s="4" t="s">
        <v>256</v>
      </c>
      <c r="D29" s="4">
        <v>2</v>
      </c>
      <c r="E29" s="4">
        <f>INDEX('!참조_ENUM'!$AL$3:$AL$8,MATCH(F29,'!참조_ENUM'!$AM$3:$AM$8,0))</f>
        <v>1</v>
      </c>
      <c r="F29" s="27" t="s">
        <v>166</v>
      </c>
      <c r="G29" s="6" t="s">
        <v>30</v>
      </c>
      <c r="H29" s="28">
        <v>0</v>
      </c>
      <c r="I29" s="25" t="s">
        <v>155</v>
      </c>
      <c r="J29" s="4" t="s">
        <v>148</v>
      </c>
      <c r="K29" s="4" t="s">
        <v>294</v>
      </c>
      <c r="L29" s="28"/>
      <c r="M29" s="28"/>
      <c r="N29" s="28"/>
      <c r="O29" s="28"/>
    </row>
    <row r="30" spans="1:15" x14ac:dyDescent="0.3">
      <c r="A30" s="4">
        <v>200113</v>
      </c>
      <c r="B30" s="4" t="s">
        <v>265</v>
      </c>
      <c r="C30" s="4" t="s">
        <v>256</v>
      </c>
      <c r="D30" s="4">
        <v>2</v>
      </c>
      <c r="E30" s="4">
        <f>INDEX('!참조_ENUM'!$AL$3:$AL$8,MATCH(F30,'!참조_ENUM'!$AM$3:$AM$8,0))</f>
        <v>1</v>
      </c>
      <c r="F30" s="27" t="s">
        <v>166</v>
      </c>
      <c r="G30" s="6" t="s">
        <v>30</v>
      </c>
      <c r="H30" s="28">
        <v>0</v>
      </c>
      <c r="I30" s="25" t="s">
        <v>155</v>
      </c>
      <c r="J30" s="4" t="s">
        <v>148</v>
      </c>
      <c r="K30" s="4" t="s">
        <v>305</v>
      </c>
      <c r="L30" s="28"/>
      <c r="M30" s="28"/>
      <c r="N30" s="28"/>
      <c r="O30" s="28"/>
    </row>
    <row r="31" spans="1:15" x14ac:dyDescent="0.3">
      <c r="A31" s="4">
        <v>200114</v>
      </c>
      <c r="B31" s="4" t="s">
        <v>266</v>
      </c>
      <c r="C31" s="4" t="s">
        <v>256</v>
      </c>
      <c r="D31" s="4">
        <v>2</v>
      </c>
      <c r="E31" s="4">
        <f>INDEX('!참조_ENUM'!$AL$3:$AL$8,MATCH(F31,'!참조_ENUM'!$AM$3:$AM$8,0))</f>
        <v>1</v>
      </c>
      <c r="F31" s="27" t="s">
        <v>166</v>
      </c>
      <c r="G31" s="6" t="s">
        <v>30</v>
      </c>
      <c r="H31" s="28">
        <v>0</v>
      </c>
      <c r="I31" s="25" t="s">
        <v>155</v>
      </c>
      <c r="J31" s="4" t="s">
        <v>148</v>
      </c>
      <c r="K31" s="4" t="s">
        <v>306</v>
      </c>
      <c r="L31" s="28"/>
      <c r="M31" s="28"/>
      <c r="N31" s="28"/>
      <c r="O31" s="28"/>
    </row>
    <row r="32" spans="1:15" x14ac:dyDescent="0.3">
      <c r="A32" s="4">
        <v>200115</v>
      </c>
      <c r="B32" s="4" t="s">
        <v>267</v>
      </c>
      <c r="C32" s="4" t="s">
        <v>256</v>
      </c>
      <c r="D32" s="4">
        <v>2</v>
      </c>
      <c r="E32" s="4">
        <f>INDEX('!참조_ENUM'!$AL$3:$AL$8,MATCH(F32,'!참조_ENUM'!$AM$3:$AM$8,0))</f>
        <v>1</v>
      </c>
      <c r="F32" s="27" t="s">
        <v>166</v>
      </c>
      <c r="G32" s="6" t="s">
        <v>30</v>
      </c>
      <c r="H32" s="28">
        <v>0</v>
      </c>
      <c r="I32" s="25" t="s">
        <v>155</v>
      </c>
      <c r="J32" s="4" t="s">
        <v>148</v>
      </c>
      <c r="K32" s="4" t="s">
        <v>307</v>
      </c>
      <c r="L32" s="28"/>
      <c r="M32" s="28"/>
      <c r="N32" s="28"/>
      <c r="O32" s="28"/>
    </row>
    <row r="33" spans="1:15" x14ac:dyDescent="0.3">
      <c r="A33" s="4">
        <v>200116</v>
      </c>
      <c r="B33" s="4" t="s">
        <v>268</v>
      </c>
      <c r="C33" s="4" t="s">
        <v>256</v>
      </c>
      <c r="D33" s="4">
        <v>2</v>
      </c>
      <c r="E33" s="4">
        <f>INDEX('!참조_ENUM'!$AL$3:$AL$8,MATCH(F33,'!참조_ENUM'!$AM$3:$AM$8,0))</f>
        <v>1</v>
      </c>
      <c r="F33" s="27" t="s">
        <v>166</v>
      </c>
      <c r="G33" s="6" t="s">
        <v>30</v>
      </c>
      <c r="H33" s="28">
        <v>0</v>
      </c>
      <c r="I33" s="25" t="s">
        <v>155</v>
      </c>
      <c r="J33" s="4" t="s">
        <v>148</v>
      </c>
      <c r="K33" s="4" t="s">
        <v>308</v>
      </c>
      <c r="L33" s="28"/>
      <c r="M33" s="28"/>
      <c r="N33" s="28"/>
      <c r="O33" s="28"/>
    </row>
    <row r="34" spans="1:15" x14ac:dyDescent="0.3">
      <c r="A34" s="4">
        <v>200117</v>
      </c>
      <c r="B34" s="4" t="s">
        <v>269</v>
      </c>
      <c r="C34" s="4" t="s">
        <v>256</v>
      </c>
      <c r="D34" s="4">
        <v>2</v>
      </c>
      <c r="E34" s="4">
        <f>INDEX('!참조_ENUM'!$AL$3:$AL$8,MATCH(F34,'!참조_ENUM'!$AM$3:$AM$8,0))</f>
        <v>1</v>
      </c>
      <c r="F34" s="27" t="s">
        <v>166</v>
      </c>
      <c r="G34" s="6" t="s">
        <v>30</v>
      </c>
      <c r="H34" s="28">
        <v>0</v>
      </c>
      <c r="I34" s="25" t="s">
        <v>155</v>
      </c>
      <c r="J34" s="4" t="s">
        <v>148</v>
      </c>
      <c r="K34" s="4" t="s">
        <v>313</v>
      </c>
      <c r="L34" s="28"/>
      <c r="M34" s="28"/>
      <c r="N34" s="28"/>
      <c r="O34" s="28"/>
    </row>
    <row r="35" spans="1:15" x14ac:dyDescent="0.3">
      <c r="A35" s="4">
        <v>200118</v>
      </c>
      <c r="B35" s="4" t="s">
        <v>270</v>
      </c>
      <c r="C35" s="4" t="s">
        <v>256</v>
      </c>
      <c r="D35" s="4">
        <v>2</v>
      </c>
      <c r="E35" s="4">
        <f>INDEX('!참조_ENUM'!$AL$3:$AL$8,MATCH(F35,'!참조_ENUM'!$AM$3:$AM$8,0))</f>
        <v>1</v>
      </c>
      <c r="F35" s="27" t="s">
        <v>166</v>
      </c>
      <c r="G35" s="6" t="s">
        <v>30</v>
      </c>
      <c r="H35" s="28">
        <v>0</v>
      </c>
      <c r="I35" s="25" t="s">
        <v>155</v>
      </c>
      <c r="J35" s="4" t="s">
        <v>148</v>
      </c>
      <c r="K35" s="4" t="s">
        <v>314</v>
      </c>
      <c r="L35" s="28"/>
      <c r="M35" s="28"/>
      <c r="N35" s="28"/>
      <c r="O35" s="28"/>
    </row>
    <row r="36" spans="1:15" x14ac:dyDescent="0.3">
      <c r="A36" s="4">
        <v>200119</v>
      </c>
      <c r="B36" s="4" t="s">
        <v>271</v>
      </c>
      <c r="C36" s="4" t="s">
        <v>256</v>
      </c>
      <c r="D36" s="4">
        <v>2</v>
      </c>
      <c r="E36" s="4">
        <f>INDEX('!참조_ENUM'!$AL$3:$AL$8,MATCH(F36,'!참조_ENUM'!$AM$3:$AM$8,0))</f>
        <v>1</v>
      </c>
      <c r="F36" s="27" t="s">
        <v>166</v>
      </c>
      <c r="G36" s="6" t="s">
        <v>30</v>
      </c>
      <c r="H36" s="28">
        <v>0</v>
      </c>
      <c r="I36" s="25" t="s">
        <v>155</v>
      </c>
      <c r="J36" s="4" t="s">
        <v>148</v>
      </c>
      <c r="K36" s="4" t="s">
        <v>315</v>
      </c>
      <c r="L36" s="4"/>
      <c r="M36" s="4"/>
      <c r="N36" s="4"/>
      <c r="O36" s="4"/>
    </row>
    <row r="37" spans="1:15" x14ac:dyDescent="0.3">
      <c r="A37" s="4">
        <v>200120</v>
      </c>
      <c r="B37" s="4" t="s">
        <v>272</v>
      </c>
      <c r="C37" s="4" t="s">
        <v>256</v>
      </c>
      <c r="D37" s="4">
        <v>2</v>
      </c>
      <c r="E37" s="4">
        <f>INDEX('!참조_ENUM'!$AL$3:$AL$8,MATCH(F37,'!참조_ENUM'!$AM$3:$AM$8,0))</f>
        <v>1</v>
      </c>
      <c r="F37" s="27" t="s">
        <v>166</v>
      </c>
      <c r="G37" s="6" t="s">
        <v>30</v>
      </c>
      <c r="H37" s="28">
        <v>0</v>
      </c>
      <c r="I37" s="25" t="s">
        <v>155</v>
      </c>
      <c r="J37" s="4" t="s">
        <v>148</v>
      </c>
      <c r="K37" s="4" t="s">
        <v>316</v>
      </c>
      <c r="L37" s="4"/>
      <c r="M37" s="4"/>
      <c r="N37" s="4"/>
      <c r="O37" s="4"/>
    </row>
    <row r="38" spans="1:15" x14ac:dyDescent="0.3">
      <c r="A38" s="4">
        <v>210001</v>
      </c>
      <c r="B38" s="4" t="str">
        <f>VLOOKUP(A38,npc_skill_data!$B:$C,2,)</f>
        <v>엘리자베스/평타/가까운 대상 단일 공격</v>
      </c>
      <c r="C38" s="4" t="s">
        <v>187</v>
      </c>
      <c r="D38" s="4">
        <v>3.5</v>
      </c>
      <c r="E38" s="4">
        <f>INDEX('!참조_ENUM'!$AL$3:$AL$8,MATCH(F38,'!참조_ENUM'!$AM$3:$AM$8,0))</f>
        <v>1</v>
      </c>
      <c r="F38" s="27" t="s">
        <v>166</v>
      </c>
      <c r="G38" s="28" t="s">
        <v>190</v>
      </c>
      <c r="H38" s="28">
        <v>0</v>
      </c>
      <c r="I38" s="25" t="s">
        <v>155</v>
      </c>
      <c r="J38" s="28" t="s">
        <v>193</v>
      </c>
      <c r="K38" s="4"/>
      <c r="L38" s="28"/>
      <c r="M38" s="28"/>
      <c r="N38" s="28"/>
      <c r="O38" s="28"/>
    </row>
    <row r="39" spans="1:15" x14ac:dyDescent="0.3">
      <c r="A39" s="4">
        <v>210002</v>
      </c>
      <c r="B39" s="4" t="str">
        <f>VLOOKUP(A39,npc_skill_data!$B:$C,2,)</f>
        <v>엘리자베스/스킬1/가까운 대상 단일 공격</v>
      </c>
      <c r="C39" s="4" t="s">
        <v>184</v>
      </c>
      <c r="D39" s="4">
        <v>4.5</v>
      </c>
      <c r="E39" s="4">
        <f>INDEX('!참조_ENUM'!$AL$3:$AL$8,MATCH(F39,'!참조_ENUM'!$AM$3:$AM$8,0))</f>
        <v>2</v>
      </c>
      <c r="F39" s="27" t="s">
        <v>167</v>
      </c>
      <c r="G39" s="28" t="s">
        <v>191</v>
      </c>
      <c r="H39" s="28">
        <v>0</v>
      </c>
      <c r="I39" s="25" t="s">
        <v>155</v>
      </c>
      <c r="J39" s="28" t="s">
        <v>194</v>
      </c>
      <c r="K39" s="4" t="s">
        <v>233</v>
      </c>
      <c r="L39" s="28"/>
      <c r="M39" s="28"/>
      <c r="N39" s="28"/>
      <c r="O39" s="28"/>
    </row>
    <row r="40" spans="1:15" x14ac:dyDescent="0.3">
      <c r="A40" s="4">
        <v>210003</v>
      </c>
      <c r="B40" s="4" t="str">
        <f>VLOOKUP(A40,npc_skill_data!$B:$C,2,)</f>
        <v>엘리자베스/스킬2/전체 공격</v>
      </c>
      <c r="C40" s="4" t="s">
        <v>185</v>
      </c>
      <c r="D40" s="4">
        <v>5.5</v>
      </c>
      <c r="E40" s="4">
        <f>INDEX('!참조_ENUM'!$AL$3:$AL$8,MATCH(F40,'!참조_ENUM'!$AM$3:$AM$8,0))</f>
        <v>3</v>
      </c>
      <c r="F40" s="27" t="s">
        <v>188</v>
      </c>
      <c r="G40" s="28" t="s">
        <v>192</v>
      </c>
      <c r="H40" s="28">
        <v>0</v>
      </c>
      <c r="I40" s="25" t="s">
        <v>155</v>
      </c>
      <c r="J40" s="4" t="s">
        <v>195</v>
      </c>
      <c r="K40" s="4" t="s">
        <v>241</v>
      </c>
      <c r="L40" s="4"/>
      <c r="M40" s="4"/>
      <c r="N40" s="4"/>
      <c r="O40" s="4"/>
    </row>
    <row r="41" spans="1:15" x14ac:dyDescent="0.3">
      <c r="A41" s="4">
        <v>210004</v>
      </c>
      <c r="B41" s="4" t="str">
        <f>VLOOKUP(A41,npc_skill_data!$B:$C,2,)</f>
        <v>엘리자베스/궁극/전체공격</v>
      </c>
      <c r="C41" s="4" t="s">
        <v>186</v>
      </c>
      <c r="D41" s="4">
        <v>17</v>
      </c>
      <c r="E41" s="4">
        <f>INDEX('!참조_ENUM'!$AL$3:$AL$8,MATCH(F41,'!참조_ENUM'!$AM$3:$AM$8,0))</f>
        <v>4</v>
      </c>
      <c r="F41" s="27" t="s">
        <v>189</v>
      </c>
      <c r="G41" s="28" t="s">
        <v>246</v>
      </c>
      <c r="H41" s="28">
        <v>210007</v>
      </c>
      <c r="I41" s="25" t="s">
        <v>155</v>
      </c>
      <c r="J41" s="4" t="s">
        <v>232</v>
      </c>
      <c r="K41" s="4" t="s">
        <v>234</v>
      </c>
      <c r="L41" s="4" t="s">
        <v>340</v>
      </c>
      <c r="M41" s="4"/>
      <c r="N41" s="4"/>
      <c r="O41" s="4"/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CDD4DA-3C4A-4FF5-8D56-93F2930B0DB8}">
          <x14:formula1>
            <xm:f>'!참조_ENUM'!$AM$3:$AM$8</xm:f>
          </x14:formula1>
          <xm:sqref>F5:F41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47CE-55A3-4A1E-ABE8-20135BA10CF9}">
  <dimension ref="A1:V47"/>
  <sheetViews>
    <sheetView topLeftCell="M10" workbookViewId="0">
      <selection activeCell="F18" sqref="F18"/>
    </sheetView>
  </sheetViews>
  <sheetFormatPr defaultRowHeight="16.5" x14ac:dyDescent="0.3"/>
  <cols>
    <col min="1" max="1" width="14.5" style="15" customWidth="1"/>
    <col min="2" max="2" width="18.125" style="15" bestFit="1" customWidth="1"/>
    <col min="3" max="3" width="53.375" style="15" bestFit="1" customWidth="1"/>
    <col min="4" max="4" width="9.375" style="15" customWidth="1"/>
    <col min="5" max="5" width="28.625" style="16" customWidth="1"/>
    <col min="6" max="6" width="43.875" style="15" customWidth="1"/>
    <col min="7" max="7" width="12.875" style="16" bestFit="1" customWidth="1"/>
    <col min="8" max="8" width="13.125" style="16" bestFit="1" customWidth="1"/>
    <col min="9" max="9" width="13.125" style="16" customWidth="1"/>
    <col min="10" max="11" width="21.125" style="16" customWidth="1"/>
    <col min="12" max="12" width="19" style="16" bestFit="1" customWidth="1"/>
    <col min="13" max="13" width="18.125" style="16" customWidth="1"/>
    <col min="14" max="15" width="14.375" style="16" customWidth="1"/>
    <col min="16" max="16" width="16.125" style="16" customWidth="1"/>
    <col min="17" max="20" width="13.125" style="16" customWidth="1"/>
    <col min="21" max="21" width="14.875" style="15" bestFit="1" customWidth="1"/>
    <col min="22" max="22" width="70.375" style="15" bestFit="1" customWidth="1"/>
    <col min="23" max="16384" width="9" style="15"/>
  </cols>
  <sheetData>
    <row r="1" spans="1:22" ht="17.25" thickBot="1" x14ac:dyDescent="0.35">
      <c r="A1" s="15" t="s">
        <v>35</v>
      </c>
    </row>
    <row r="2" spans="1:22" x14ac:dyDescent="0.3">
      <c r="A2" s="46" t="s">
        <v>1</v>
      </c>
      <c r="B2" s="47" t="s">
        <v>18</v>
      </c>
      <c r="C2" s="47" t="s">
        <v>5</v>
      </c>
      <c r="D2" s="47" t="s">
        <v>36</v>
      </c>
      <c r="E2" s="47" t="s">
        <v>9</v>
      </c>
      <c r="F2" s="47" t="s">
        <v>16</v>
      </c>
      <c r="G2" s="47" t="s">
        <v>11</v>
      </c>
      <c r="H2" s="47" t="s">
        <v>10</v>
      </c>
      <c r="I2" s="47" t="s">
        <v>126</v>
      </c>
      <c r="J2" s="47" t="s">
        <v>156</v>
      </c>
      <c r="K2" s="47" t="s">
        <v>157</v>
      </c>
      <c r="L2" s="47" t="s">
        <v>114</v>
      </c>
      <c r="M2" s="47" t="s">
        <v>115</v>
      </c>
      <c r="N2" s="47" t="s">
        <v>116</v>
      </c>
      <c r="O2" s="47" t="s">
        <v>122</v>
      </c>
      <c r="P2" s="47" t="s">
        <v>74</v>
      </c>
      <c r="Q2" s="47" t="s">
        <v>65</v>
      </c>
      <c r="R2" s="47" t="s">
        <v>66</v>
      </c>
      <c r="S2" s="47" t="s">
        <v>128</v>
      </c>
      <c r="T2" s="47" t="s">
        <v>129</v>
      </c>
      <c r="U2" s="47" t="s">
        <v>76</v>
      </c>
      <c r="V2" s="48" t="s">
        <v>143</v>
      </c>
    </row>
    <row r="3" spans="1:22" ht="49.5" x14ac:dyDescent="0.3">
      <c r="A3" s="49" t="s">
        <v>173</v>
      </c>
      <c r="B3" s="17" t="s">
        <v>0</v>
      </c>
      <c r="C3" s="17" t="s">
        <v>3</v>
      </c>
      <c r="D3" s="17" t="s">
        <v>37</v>
      </c>
      <c r="E3" s="17" t="s">
        <v>12</v>
      </c>
      <c r="F3" s="17" t="s">
        <v>3</v>
      </c>
      <c r="G3" s="17" t="s">
        <v>0</v>
      </c>
      <c r="H3" s="17" t="s">
        <v>0</v>
      </c>
      <c r="I3" s="17" t="s">
        <v>7</v>
      </c>
      <c r="J3" s="17" t="s">
        <v>158</v>
      </c>
      <c r="K3" s="17" t="s">
        <v>118</v>
      </c>
      <c r="L3" s="18" t="s">
        <v>117</v>
      </c>
      <c r="M3" s="18" t="s">
        <v>118</v>
      </c>
      <c r="N3" s="18" t="s">
        <v>119</v>
      </c>
      <c r="O3" s="18" t="s">
        <v>123</v>
      </c>
      <c r="P3" s="17" t="s">
        <v>67</v>
      </c>
      <c r="Q3" s="17" t="s">
        <v>67</v>
      </c>
      <c r="R3" s="17" t="s">
        <v>67</v>
      </c>
      <c r="S3" s="17" t="s">
        <v>130</v>
      </c>
      <c r="T3" s="17" t="s">
        <v>130</v>
      </c>
      <c r="U3" s="17" t="s">
        <v>3</v>
      </c>
      <c r="V3" s="50" t="s">
        <v>3</v>
      </c>
    </row>
    <row r="4" spans="1:22" ht="17.25" thickBot="1" x14ac:dyDescent="0.35">
      <c r="A4" s="51" t="s">
        <v>31</v>
      </c>
      <c r="B4" s="52" t="s">
        <v>28</v>
      </c>
      <c r="C4" s="52" t="s">
        <v>6</v>
      </c>
      <c r="D4" s="52" t="s">
        <v>38</v>
      </c>
      <c r="E4" s="52" t="s">
        <v>13</v>
      </c>
      <c r="F4" s="52" t="s">
        <v>17</v>
      </c>
      <c r="G4" s="52" t="s">
        <v>14</v>
      </c>
      <c r="H4" s="52" t="s">
        <v>15</v>
      </c>
      <c r="I4" s="52" t="s">
        <v>127</v>
      </c>
      <c r="J4" s="52" t="s">
        <v>159</v>
      </c>
      <c r="K4" s="52" t="s">
        <v>160</v>
      </c>
      <c r="L4" s="52" t="s">
        <v>120</v>
      </c>
      <c r="M4" s="52" t="s">
        <v>121</v>
      </c>
      <c r="N4" s="52" t="s">
        <v>125</v>
      </c>
      <c r="O4" s="52" t="s">
        <v>124</v>
      </c>
      <c r="P4" s="52" t="s">
        <v>75</v>
      </c>
      <c r="Q4" s="52" t="s">
        <v>68</v>
      </c>
      <c r="R4" s="52" t="s">
        <v>69</v>
      </c>
      <c r="S4" s="52" t="s">
        <v>131</v>
      </c>
      <c r="T4" s="52" t="s">
        <v>132</v>
      </c>
      <c r="U4" s="52" t="s">
        <v>77</v>
      </c>
      <c r="V4" s="53" t="s">
        <v>142</v>
      </c>
    </row>
    <row r="5" spans="1:22" x14ac:dyDescent="0.3">
      <c r="A5" s="101">
        <v>200001</v>
      </c>
      <c r="B5" s="39">
        <v>200001</v>
      </c>
      <c r="C5" s="102" t="s">
        <v>146</v>
      </c>
      <c r="D5" s="39">
        <v>1</v>
      </c>
      <c r="E5" s="102">
        <f>INDEX('!참조_ENUM'!$B$3:$B$64,MATCH(F5,'!참조_ENUM'!$C$3:$C$64,0))</f>
        <v>6</v>
      </c>
      <c r="F5" s="19" t="s">
        <v>139</v>
      </c>
      <c r="G5" s="102">
        <v>0</v>
      </c>
      <c r="H5" s="102">
        <v>1</v>
      </c>
      <c r="I5" s="102">
        <v>0</v>
      </c>
      <c r="J5" s="102">
        <f>INDEX('!참조_ENUM'!$AH$3:$AH$5,MATCH(K5,'!참조_ENUM'!$AI$3:$AI$5,0))</f>
        <v>0</v>
      </c>
      <c r="K5" s="39" t="s">
        <v>92</v>
      </c>
      <c r="L5" s="39">
        <f>INDEX('!참조_ENUM'!$AD$3:$AD$5,MATCH(M5,'!참조_ENUM'!$AE$3:$AE$5,0))</f>
        <v>0</v>
      </c>
      <c r="M5" s="39" t="s">
        <v>92</v>
      </c>
      <c r="N5" s="39">
        <v>0</v>
      </c>
      <c r="O5" s="39">
        <v>0</v>
      </c>
      <c r="P5" s="102">
        <v>100</v>
      </c>
      <c r="Q5" s="102">
        <v>100001</v>
      </c>
      <c r="R5" s="102">
        <v>0</v>
      </c>
      <c r="S5" s="102">
        <v>0</v>
      </c>
      <c r="T5" s="102">
        <v>0</v>
      </c>
      <c r="U5" s="39" t="s">
        <v>94</v>
      </c>
      <c r="V5" s="103"/>
    </row>
    <row r="6" spans="1:22" x14ac:dyDescent="0.3">
      <c r="A6" s="104">
        <v>200002</v>
      </c>
      <c r="B6" s="24">
        <v>200002</v>
      </c>
      <c r="C6" s="105" t="s">
        <v>149</v>
      </c>
      <c r="D6" s="24">
        <v>1</v>
      </c>
      <c r="E6" s="105">
        <f>INDEX('!참조_ENUM'!$B$3:$B$64,MATCH(F6,'!참조_ENUM'!$C$3:$C$64,0))</f>
        <v>6</v>
      </c>
      <c r="F6" s="21" t="s">
        <v>139</v>
      </c>
      <c r="G6" s="105">
        <v>0</v>
      </c>
      <c r="H6" s="105">
        <v>1</v>
      </c>
      <c r="I6" s="105">
        <v>0</v>
      </c>
      <c r="J6" s="105">
        <f>INDEX('!참조_ENUM'!$AH$3:$AH$5,MATCH(K6,'!참조_ENUM'!$AI$3:$AI$5,0))</f>
        <v>0</v>
      </c>
      <c r="K6" s="24" t="s">
        <v>92</v>
      </c>
      <c r="L6" s="24">
        <f>INDEX('!참조_ENUM'!$AD$3:$AD$5,MATCH(M6,'!참조_ENUM'!$AE$3:$AE$5,0))</f>
        <v>0</v>
      </c>
      <c r="M6" s="24" t="s">
        <v>92</v>
      </c>
      <c r="N6" s="24">
        <v>0</v>
      </c>
      <c r="O6" s="24">
        <v>0</v>
      </c>
      <c r="P6" s="105">
        <v>100</v>
      </c>
      <c r="Q6" s="105">
        <v>100002</v>
      </c>
      <c r="R6" s="105">
        <v>0</v>
      </c>
      <c r="S6" s="105">
        <v>0</v>
      </c>
      <c r="T6" s="105">
        <v>0</v>
      </c>
      <c r="U6" s="24" t="s">
        <v>94</v>
      </c>
      <c r="V6" s="106"/>
    </row>
    <row r="7" spans="1:22" x14ac:dyDescent="0.3">
      <c r="A7" s="104">
        <v>200003</v>
      </c>
      <c r="B7" s="24">
        <v>200003</v>
      </c>
      <c r="C7" s="105" t="s">
        <v>152</v>
      </c>
      <c r="D7" s="24">
        <v>1</v>
      </c>
      <c r="E7" s="105">
        <f>INDEX('!참조_ENUM'!$B$3:$B$64,MATCH(F7,'!참조_ENUM'!$C$3:$C$64,0))</f>
        <v>6</v>
      </c>
      <c r="F7" s="21" t="s">
        <v>139</v>
      </c>
      <c r="G7" s="105">
        <v>0</v>
      </c>
      <c r="H7" s="105">
        <v>1</v>
      </c>
      <c r="I7" s="105">
        <v>0</v>
      </c>
      <c r="J7" s="105">
        <f>INDEX('!참조_ENUM'!$AH$3:$AH$5,MATCH(K7,'!참조_ENUM'!$AI$3:$AI$5,0))</f>
        <v>2</v>
      </c>
      <c r="K7" s="24" t="s">
        <v>161</v>
      </c>
      <c r="L7" s="24">
        <f>INDEX('!참조_ENUM'!$AD$3:$AD$5,MATCH(M7,'!참조_ENUM'!$AE$3:$AE$5,0))</f>
        <v>0</v>
      </c>
      <c r="M7" s="24" t="s">
        <v>92</v>
      </c>
      <c r="N7" s="24">
        <v>0</v>
      </c>
      <c r="O7" s="24">
        <v>0</v>
      </c>
      <c r="P7" s="105">
        <v>100</v>
      </c>
      <c r="Q7" s="105">
        <v>100003</v>
      </c>
      <c r="R7" s="105">
        <v>0</v>
      </c>
      <c r="S7" s="105">
        <v>0</v>
      </c>
      <c r="T7" s="105">
        <v>0</v>
      </c>
      <c r="U7" s="24" t="s">
        <v>141</v>
      </c>
      <c r="V7" s="106" t="s">
        <v>154</v>
      </c>
    </row>
    <row r="8" spans="1:22" x14ac:dyDescent="0.3">
      <c r="A8" s="104">
        <v>200004</v>
      </c>
      <c r="B8" s="24">
        <v>200004</v>
      </c>
      <c r="C8" s="105" t="s">
        <v>162</v>
      </c>
      <c r="D8" s="24">
        <v>1</v>
      </c>
      <c r="E8" s="105">
        <f>INDEX('!참조_ENUM'!$B$3:$B$64,MATCH(F8,'!참조_ENUM'!$C$3:$C$64,0))</f>
        <v>7</v>
      </c>
      <c r="F8" s="21" t="s">
        <v>140</v>
      </c>
      <c r="G8" s="105">
        <v>0</v>
      </c>
      <c r="H8" s="105">
        <v>1</v>
      </c>
      <c r="I8" s="105">
        <v>0</v>
      </c>
      <c r="J8" s="105">
        <f>INDEX('!참조_ENUM'!$AH$3:$AH$5,MATCH(K8,'!참조_ENUM'!$AI$3:$AI$5,0))</f>
        <v>2</v>
      </c>
      <c r="K8" s="24" t="s">
        <v>161</v>
      </c>
      <c r="L8" s="24">
        <f>INDEX('!참조_ENUM'!$AD$3:$AD$5,MATCH(M8,'!참조_ENUM'!$AE$3:$AE$5,0))</f>
        <v>0</v>
      </c>
      <c r="M8" s="24" t="s">
        <v>92</v>
      </c>
      <c r="N8" s="24">
        <v>0</v>
      </c>
      <c r="O8" s="24">
        <v>0</v>
      </c>
      <c r="P8" s="105">
        <v>100</v>
      </c>
      <c r="Q8" s="105">
        <v>100004</v>
      </c>
      <c r="R8" s="105">
        <v>0</v>
      </c>
      <c r="S8" s="105">
        <v>0</v>
      </c>
      <c r="T8" s="105">
        <v>0</v>
      </c>
      <c r="U8" s="24" t="s">
        <v>141</v>
      </c>
      <c r="V8" s="106" t="s">
        <v>163</v>
      </c>
    </row>
    <row r="9" spans="1:22" x14ac:dyDescent="0.3">
      <c r="A9" s="104">
        <v>200005</v>
      </c>
      <c r="B9" s="24">
        <v>200005</v>
      </c>
      <c r="C9" s="105" t="s">
        <v>108</v>
      </c>
      <c r="D9" s="24">
        <v>1</v>
      </c>
      <c r="E9" s="105">
        <f>INDEX('!참조_ENUM'!$B$3:$B$64,MATCH(F9,'!참조_ENUM'!$C$3:$C$64,0))</f>
        <v>6</v>
      </c>
      <c r="F9" s="21" t="s">
        <v>139</v>
      </c>
      <c r="G9" s="105">
        <v>0</v>
      </c>
      <c r="H9" s="105">
        <v>1</v>
      </c>
      <c r="I9" s="105">
        <v>0</v>
      </c>
      <c r="J9" s="105">
        <f>INDEX('!참조_ENUM'!$AH$3:$AH$5,MATCH(K9,'!참조_ENUM'!$AI$3:$AI$5,0))</f>
        <v>2</v>
      </c>
      <c r="K9" s="24" t="s">
        <v>161</v>
      </c>
      <c r="L9" s="24">
        <f>INDEX('!참조_ENUM'!$AD$3:$AD$5,MATCH(M9,'!참조_ENUM'!$AE$3:$AE$5,0))</f>
        <v>0</v>
      </c>
      <c r="M9" s="24" t="s">
        <v>92</v>
      </c>
      <c r="N9" s="24">
        <v>0</v>
      </c>
      <c r="O9" s="24">
        <v>0</v>
      </c>
      <c r="P9" s="105">
        <v>100</v>
      </c>
      <c r="Q9" s="105">
        <v>100005</v>
      </c>
      <c r="R9" s="105">
        <v>0</v>
      </c>
      <c r="S9" s="105">
        <v>0</v>
      </c>
      <c r="T9" s="105">
        <v>0</v>
      </c>
      <c r="U9" s="24" t="s">
        <v>106</v>
      </c>
      <c r="V9" s="106" t="s">
        <v>111</v>
      </c>
    </row>
    <row r="10" spans="1:22" x14ac:dyDescent="0.3">
      <c r="A10" s="104">
        <v>200006</v>
      </c>
      <c r="B10" s="24">
        <v>200006</v>
      </c>
      <c r="C10" s="105" t="s">
        <v>108</v>
      </c>
      <c r="D10" s="24">
        <v>1</v>
      </c>
      <c r="E10" s="105">
        <f>INDEX('!참조_ENUM'!$B$3:$B$64,MATCH(F10,'!참조_ENUM'!$C$3:$C$64,0))</f>
        <v>6</v>
      </c>
      <c r="F10" s="21" t="s">
        <v>139</v>
      </c>
      <c r="G10" s="105">
        <v>0</v>
      </c>
      <c r="H10" s="105">
        <v>1</v>
      </c>
      <c r="I10" s="105">
        <v>0</v>
      </c>
      <c r="J10" s="105">
        <f>INDEX('!참조_ENUM'!$AH$3:$AH$5,MATCH(K10,'!참조_ENUM'!$AI$3:$AI$5,0))</f>
        <v>2</v>
      </c>
      <c r="K10" s="24" t="s">
        <v>161</v>
      </c>
      <c r="L10" s="24">
        <f>INDEX('!참조_ENUM'!$AD$3:$AD$5,MATCH(M10,'!참조_ENUM'!$AE$3:$AE$5,0))</f>
        <v>0</v>
      </c>
      <c r="M10" s="24" t="s">
        <v>92</v>
      </c>
      <c r="N10" s="24">
        <v>0</v>
      </c>
      <c r="O10" s="24">
        <v>0</v>
      </c>
      <c r="P10" s="105">
        <v>100</v>
      </c>
      <c r="Q10" s="105">
        <v>100006</v>
      </c>
      <c r="R10" s="105">
        <v>0</v>
      </c>
      <c r="S10" s="105">
        <v>0</v>
      </c>
      <c r="T10" s="105">
        <v>0</v>
      </c>
      <c r="U10" s="24" t="s">
        <v>106</v>
      </c>
      <c r="V10" s="106" t="s">
        <v>111</v>
      </c>
    </row>
    <row r="11" spans="1:22" x14ac:dyDescent="0.3">
      <c r="A11" s="104">
        <v>200007</v>
      </c>
      <c r="B11" s="24">
        <v>200007</v>
      </c>
      <c r="C11" s="24" t="s">
        <v>108</v>
      </c>
      <c r="D11" s="24">
        <v>1</v>
      </c>
      <c r="E11" s="105">
        <f>INDEX('!참조_ENUM'!$B$3:$B$64,MATCH(F11,'!참조_ENUM'!$C$3:$C$64,0))</f>
        <v>6</v>
      </c>
      <c r="F11" s="21" t="s">
        <v>139</v>
      </c>
      <c r="G11" s="105">
        <v>0</v>
      </c>
      <c r="H11" s="105">
        <v>1</v>
      </c>
      <c r="I11" s="105">
        <v>0</v>
      </c>
      <c r="J11" s="105">
        <f>INDEX('!참조_ENUM'!$AH$3:$AH$5,MATCH(K11,'!참조_ENUM'!$AI$3:$AI$5,0))</f>
        <v>2</v>
      </c>
      <c r="K11" s="24" t="s">
        <v>161</v>
      </c>
      <c r="L11" s="24">
        <f>INDEX('!참조_ENUM'!$AD$3:$AD$5,MATCH(M11,'!참조_ENUM'!$AE$3:$AE$5,0))</f>
        <v>0</v>
      </c>
      <c r="M11" s="24" t="s">
        <v>92</v>
      </c>
      <c r="N11" s="24">
        <v>0</v>
      </c>
      <c r="O11" s="24">
        <v>0</v>
      </c>
      <c r="P11" s="105">
        <v>100</v>
      </c>
      <c r="Q11" s="105">
        <v>100007</v>
      </c>
      <c r="R11" s="105">
        <v>0</v>
      </c>
      <c r="S11" s="105">
        <v>0</v>
      </c>
      <c r="T11" s="105">
        <v>0</v>
      </c>
      <c r="U11" s="24" t="s">
        <v>106</v>
      </c>
      <c r="V11" s="106" t="s">
        <v>111</v>
      </c>
    </row>
    <row r="12" spans="1:22" x14ac:dyDescent="0.3">
      <c r="A12" s="104">
        <v>200008</v>
      </c>
      <c r="B12" s="24">
        <v>200008</v>
      </c>
      <c r="C12" s="24" t="s">
        <v>108</v>
      </c>
      <c r="D12" s="24">
        <v>1</v>
      </c>
      <c r="E12" s="105">
        <f>INDEX('!참조_ENUM'!$B$3:$B$64,MATCH(F12,'!참조_ENUM'!$C$3:$C$64,0))</f>
        <v>6</v>
      </c>
      <c r="F12" s="21" t="s">
        <v>139</v>
      </c>
      <c r="G12" s="105">
        <v>0</v>
      </c>
      <c r="H12" s="105">
        <v>1</v>
      </c>
      <c r="I12" s="105">
        <v>0</v>
      </c>
      <c r="J12" s="105">
        <f>INDEX('!참조_ENUM'!$AH$3:$AH$5,MATCH(K12,'!참조_ENUM'!$AI$3:$AI$5,0))</f>
        <v>2</v>
      </c>
      <c r="K12" s="24" t="s">
        <v>161</v>
      </c>
      <c r="L12" s="24">
        <f>INDEX('!참조_ENUM'!$AD$3:$AD$5,MATCH(M12,'!참조_ENUM'!$AE$3:$AE$5,0))</f>
        <v>0</v>
      </c>
      <c r="M12" s="24" t="s">
        <v>92</v>
      </c>
      <c r="N12" s="24">
        <v>0</v>
      </c>
      <c r="O12" s="24">
        <v>0</v>
      </c>
      <c r="P12" s="105">
        <v>100</v>
      </c>
      <c r="Q12" s="105">
        <v>100008</v>
      </c>
      <c r="R12" s="105">
        <v>0</v>
      </c>
      <c r="S12" s="105">
        <v>0</v>
      </c>
      <c r="T12" s="105">
        <v>0</v>
      </c>
      <c r="U12" s="24" t="s">
        <v>106</v>
      </c>
      <c r="V12" s="106" t="s">
        <v>111</v>
      </c>
    </row>
    <row r="13" spans="1:22" x14ac:dyDescent="0.3">
      <c r="A13" s="104">
        <v>200009</v>
      </c>
      <c r="B13" s="24">
        <v>200009</v>
      </c>
      <c r="C13" s="24" t="s">
        <v>108</v>
      </c>
      <c r="D13" s="24">
        <v>1</v>
      </c>
      <c r="E13" s="105">
        <f>INDEX('!참조_ENUM'!$B$3:$B$64,MATCH(F13,'!참조_ENUM'!$C$3:$C$64,0))</f>
        <v>6</v>
      </c>
      <c r="F13" s="21" t="s">
        <v>139</v>
      </c>
      <c r="G13" s="105">
        <v>0</v>
      </c>
      <c r="H13" s="105">
        <v>1</v>
      </c>
      <c r="I13" s="105">
        <v>0</v>
      </c>
      <c r="J13" s="105">
        <f>INDEX('!참조_ENUM'!$AH$3:$AH$5,MATCH(K13,'!참조_ENUM'!$AI$3:$AI$5,0))</f>
        <v>2</v>
      </c>
      <c r="K13" s="24" t="s">
        <v>161</v>
      </c>
      <c r="L13" s="24">
        <f>INDEX('!참조_ENUM'!$AD$3:$AD$5,MATCH(M13,'!참조_ENUM'!$AE$3:$AE$5,0))</f>
        <v>0</v>
      </c>
      <c r="M13" s="24" t="s">
        <v>92</v>
      </c>
      <c r="N13" s="24">
        <v>0</v>
      </c>
      <c r="O13" s="24">
        <v>0</v>
      </c>
      <c r="P13" s="105">
        <v>100</v>
      </c>
      <c r="Q13" s="105">
        <v>100009</v>
      </c>
      <c r="R13" s="105">
        <v>0</v>
      </c>
      <c r="S13" s="105">
        <v>0</v>
      </c>
      <c r="T13" s="105">
        <v>0</v>
      </c>
      <c r="U13" s="24" t="s">
        <v>106</v>
      </c>
      <c r="V13" s="106" t="s">
        <v>111</v>
      </c>
    </row>
    <row r="14" spans="1:22" x14ac:dyDescent="0.3">
      <c r="A14" s="104">
        <v>200010</v>
      </c>
      <c r="B14" s="24">
        <v>200010</v>
      </c>
      <c r="C14" s="24" t="s">
        <v>108</v>
      </c>
      <c r="D14" s="24">
        <v>1</v>
      </c>
      <c r="E14" s="105">
        <f>INDEX('!참조_ENUM'!$B$3:$B$64,MATCH(F14,'!참조_ENUM'!$C$3:$C$64,0))</f>
        <v>6</v>
      </c>
      <c r="F14" s="21" t="s">
        <v>139</v>
      </c>
      <c r="G14" s="105">
        <v>0</v>
      </c>
      <c r="H14" s="105">
        <v>1</v>
      </c>
      <c r="I14" s="105">
        <v>0</v>
      </c>
      <c r="J14" s="105">
        <f>INDEX('!참조_ENUM'!$AH$3:$AH$5,MATCH(K14,'!참조_ENUM'!$AI$3:$AI$5,0))</f>
        <v>2</v>
      </c>
      <c r="K14" s="24" t="s">
        <v>161</v>
      </c>
      <c r="L14" s="24">
        <f>INDEX('!참조_ENUM'!$AD$3:$AD$5,MATCH(M14,'!참조_ENUM'!$AE$3:$AE$5,0))</f>
        <v>0</v>
      </c>
      <c r="M14" s="24" t="s">
        <v>92</v>
      </c>
      <c r="N14" s="24">
        <v>0</v>
      </c>
      <c r="O14" s="24">
        <v>0</v>
      </c>
      <c r="P14" s="105">
        <v>100</v>
      </c>
      <c r="Q14" s="105">
        <v>100010</v>
      </c>
      <c r="R14" s="105">
        <v>0</v>
      </c>
      <c r="S14" s="105">
        <v>0</v>
      </c>
      <c r="T14" s="105">
        <v>0</v>
      </c>
      <c r="U14" s="24" t="s">
        <v>106</v>
      </c>
      <c r="V14" s="106" t="s">
        <v>111</v>
      </c>
    </row>
    <row r="15" spans="1:22" x14ac:dyDescent="0.3">
      <c r="A15" s="104">
        <v>200011</v>
      </c>
      <c r="B15" s="24">
        <v>200011</v>
      </c>
      <c r="C15" s="24" t="s">
        <v>108</v>
      </c>
      <c r="D15" s="24">
        <v>1</v>
      </c>
      <c r="E15" s="105">
        <f>INDEX('!참조_ENUM'!$B$3:$B$64,MATCH(F15,'!참조_ENUM'!$C$3:$C$64,0))</f>
        <v>7</v>
      </c>
      <c r="F15" s="21" t="s">
        <v>140</v>
      </c>
      <c r="G15" s="105">
        <v>0</v>
      </c>
      <c r="H15" s="105">
        <v>1</v>
      </c>
      <c r="I15" s="105">
        <v>0</v>
      </c>
      <c r="J15" s="105">
        <f>INDEX('!참조_ENUM'!$AH$3:$AH$5,MATCH(K15,'!참조_ENUM'!$AI$3:$AI$5,0))</f>
        <v>2</v>
      </c>
      <c r="K15" s="24" t="s">
        <v>161</v>
      </c>
      <c r="L15" s="24">
        <f>INDEX('!참조_ENUM'!$AD$3:$AD$5,MATCH(M15,'!참조_ENUM'!$AE$3:$AE$5,0))</f>
        <v>0</v>
      </c>
      <c r="M15" s="24" t="s">
        <v>92</v>
      </c>
      <c r="N15" s="24">
        <v>0</v>
      </c>
      <c r="O15" s="24">
        <v>0</v>
      </c>
      <c r="P15" s="105">
        <v>100</v>
      </c>
      <c r="Q15" s="105">
        <v>100011</v>
      </c>
      <c r="R15" s="105">
        <v>0</v>
      </c>
      <c r="S15" s="105">
        <v>0</v>
      </c>
      <c r="T15" s="105">
        <v>0</v>
      </c>
      <c r="U15" s="24" t="s">
        <v>106</v>
      </c>
      <c r="V15" s="106" t="s">
        <v>111</v>
      </c>
    </row>
    <row r="16" spans="1:22" ht="17.25" thickBot="1" x14ac:dyDescent="0.35">
      <c r="A16" s="107">
        <v>200012</v>
      </c>
      <c r="B16" s="44">
        <v>200012</v>
      </c>
      <c r="C16" s="44" t="s">
        <v>108</v>
      </c>
      <c r="D16" s="44">
        <v>1</v>
      </c>
      <c r="E16" s="108">
        <f>INDEX('!참조_ENUM'!$B$3:$B$64,MATCH(F16,'!참조_ENUM'!$C$3:$C$64,0))</f>
        <v>7</v>
      </c>
      <c r="F16" s="20" t="s">
        <v>140</v>
      </c>
      <c r="G16" s="108">
        <v>0</v>
      </c>
      <c r="H16" s="108">
        <v>1</v>
      </c>
      <c r="I16" s="108">
        <v>0</v>
      </c>
      <c r="J16" s="108">
        <f>INDEX('!참조_ENUM'!$AH$3:$AH$5,MATCH(K16,'!참조_ENUM'!$AI$3:$AI$5,0))</f>
        <v>2</v>
      </c>
      <c r="K16" s="44" t="s">
        <v>161</v>
      </c>
      <c r="L16" s="44">
        <f>INDEX('!참조_ENUM'!$AD$3:$AD$5,MATCH(M16,'!참조_ENUM'!$AE$3:$AE$5,0))</f>
        <v>0</v>
      </c>
      <c r="M16" s="44" t="s">
        <v>92</v>
      </c>
      <c r="N16" s="44">
        <v>0</v>
      </c>
      <c r="O16" s="44">
        <v>0</v>
      </c>
      <c r="P16" s="108">
        <v>100</v>
      </c>
      <c r="Q16" s="108">
        <v>100012</v>
      </c>
      <c r="R16" s="108">
        <v>0</v>
      </c>
      <c r="S16" s="108">
        <v>0</v>
      </c>
      <c r="T16" s="108">
        <v>0</v>
      </c>
      <c r="U16" s="44" t="s">
        <v>106</v>
      </c>
      <c r="V16" s="109" t="s">
        <v>111</v>
      </c>
    </row>
    <row r="17" spans="1:22" ht="17.25" thickBot="1" x14ac:dyDescent="0.35">
      <c r="A17" s="110">
        <v>200013</v>
      </c>
      <c r="B17" s="92">
        <v>200013</v>
      </c>
      <c r="C17" s="92" t="s">
        <v>247</v>
      </c>
      <c r="D17" s="92">
        <v>0</v>
      </c>
      <c r="E17" s="111">
        <f>INDEX('!참조_ENUM'!$B$3:$B$64,MATCH(F17,'!참조_ENUM'!$C$3:$C$64,0))</f>
        <v>2</v>
      </c>
      <c r="F17" s="32" t="s">
        <v>204</v>
      </c>
      <c r="G17" s="111">
        <v>0</v>
      </c>
      <c r="H17" s="111">
        <v>5</v>
      </c>
      <c r="I17" s="111">
        <v>0</v>
      </c>
      <c r="J17" s="111">
        <f>INDEX('!참조_ENUM'!$AH$3:$AH$5,MATCH(K17,'!참조_ENUM'!$AI$3:$AI$5,0))</f>
        <v>2</v>
      </c>
      <c r="K17" s="92" t="s">
        <v>161</v>
      </c>
      <c r="L17" s="92">
        <f>INDEX('!참조_ENUM'!$AD$3:$AD$5,MATCH(M17,'!참조_ENUM'!$AE$3:$AE$5,0))</f>
        <v>0</v>
      </c>
      <c r="M17" s="92" t="s">
        <v>92</v>
      </c>
      <c r="N17" s="92">
        <v>0</v>
      </c>
      <c r="O17" s="92">
        <v>0</v>
      </c>
      <c r="P17" s="111">
        <v>100</v>
      </c>
      <c r="Q17" s="111">
        <v>0</v>
      </c>
      <c r="R17" s="111">
        <v>20001311</v>
      </c>
      <c r="S17" s="111">
        <v>0</v>
      </c>
      <c r="T17" s="111">
        <v>0</v>
      </c>
      <c r="U17" s="92" t="s">
        <v>207</v>
      </c>
      <c r="V17" s="112"/>
    </row>
    <row r="18" spans="1:22" x14ac:dyDescent="0.3">
      <c r="A18" s="10">
        <v>200101</v>
      </c>
      <c r="B18" s="11">
        <v>200101</v>
      </c>
      <c r="C18" s="11" t="s">
        <v>257</v>
      </c>
      <c r="D18" s="36">
        <v>1</v>
      </c>
      <c r="E18" s="37">
        <f>INDEX('!참조_ENUM'!$B$3:$B$64,MATCH(F18,'!참조_ENUM'!$C$3:$C$64,0))</f>
        <v>6</v>
      </c>
      <c r="F18" s="19" t="s">
        <v>139</v>
      </c>
      <c r="G18" s="37">
        <v>0</v>
      </c>
      <c r="H18" s="37">
        <v>1</v>
      </c>
      <c r="I18" s="37">
        <v>0</v>
      </c>
      <c r="J18" s="37">
        <f>INDEX('!참조_ENUM'!$AH$3:$AH$5,MATCH(K18,'!참조_ENUM'!$AI$3:$AI$5,0))</f>
        <v>2</v>
      </c>
      <c r="K18" s="38" t="s">
        <v>161</v>
      </c>
      <c r="L18" s="36">
        <f>INDEX('!참조_ENUM'!$AD$3:$AD$5,MATCH(M18,'!참조_ENUM'!$AE$3:$AE$5,0))</f>
        <v>0</v>
      </c>
      <c r="M18" s="39" t="s">
        <v>92</v>
      </c>
      <c r="N18" s="36">
        <v>0</v>
      </c>
      <c r="O18" s="36">
        <v>0</v>
      </c>
      <c r="P18" s="37">
        <v>100</v>
      </c>
      <c r="Q18" s="37">
        <v>20010101</v>
      </c>
      <c r="R18" s="37">
        <v>0</v>
      </c>
      <c r="S18" s="37">
        <v>0</v>
      </c>
      <c r="T18" s="37">
        <v>0</v>
      </c>
      <c r="U18" s="36" t="s">
        <v>94</v>
      </c>
      <c r="V18" s="40"/>
    </row>
    <row r="19" spans="1:22" x14ac:dyDescent="0.3">
      <c r="A19" s="12">
        <v>200102</v>
      </c>
      <c r="B19" s="4">
        <v>200102</v>
      </c>
      <c r="C19" s="4" t="s">
        <v>258</v>
      </c>
      <c r="D19" s="23">
        <v>1</v>
      </c>
      <c r="E19" s="22">
        <f>INDEX('!참조_ENUM'!$B$3:$B$64,MATCH(F19,'!참조_ENUM'!$C$3:$C$64,0))</f>
        <v>6</v>
      </c>
      <c r="F19" s="21" t="s">
        <v>139</v>
      </c>
      <c r="G19" s="22">
        <v>0</v>
      </c>
      <c r="H19" s="22">
        <v>1</v>
      </c>
      <c r="I19" s="22">
        <v>0</v>
      </c>
      <c r="J19" s="22">
        <f>INDEX('!참조_ENUM'!$AH$3:$AH$5,MATCH(K19,'!참조_ENUM'!$AI$3:$AI$5,0))</f>
        <v>2</v>
      </c>
      <c r="K19" s="26" t="s">
        <v>161</v>
      </c>
      <c r="L19" s="23">
        <f>INDEX('!참조_ENUM'!$AD$3:$AD$5,MATCH(M19,'!참조_ENUM'!$AE$3:$AE$5,0))</f>
        <v>0</v>
      </c>
      <c r="M19" s="24" t="s">
        <v>92</v>
      </c>
      <c r="N19" s="23">
        <v>0</v>
      </c>
      <c r="O19" s="23">
        <v>0</v>
      </c>
      <c r="P19" s="22">
        <v>100</v>
      </c>
      <c r="Q19" s="22">
        <v>20010201</v>
      </c>
      <c r="R19" s="22">
        <v>0</v>
      </c>
      <c r="S19" s="22">
        <v>0</v>
      </c>
      <c r="T19" s="22">
        <v>0</v>
      </c>
      <c r="U19" s="23" t="s">
        <v>94</v>
      </c>
      <c r="V19" s="41"/>
    </row>
    <row r="20" spans="1:22" x14ac:dyDescent="0.3">
      <c r="A20" s="12">
        <v>200103</v>
      </c>
      <c r="B20" s="4">
        <v>200103</v>
      </c>
      <c r="C20" s="4" t="s">
        <v>259</v>
      </c>
      <c r="D20" s="23">
        <v>1</v>
      </c>
      <c r="E20" s="22">
        <f>INDEX('!참조_ENUM'!$B$3:$B$64,MATCH(F20,'!참조_ENUM'!$C$3:$C$64,0))</f>
        <v>6</v>
      </c>
      <c r="F20" s="21" t="s">
        <v>139</v>
      </c>
      <c r="G20" s="22">
        <v>0</v>
      </c>
      <c r="H20" s="22">
        <v>1</v>
      </c>
      <c r="I20" s="22">
        <v>0</v>
      </c>
      <c r="J20" s="22">
        <f>INDEX('!참조_ENUM'!$AH$3:$AH$5,MATCH(K20,'!참조_ENUM'!$AI$3:$AI$5,0))</f>
        <v>2</v>
      </c>
      <c r="K20" s="26" t="s">
        <v>161</v>
      </c>
      <c r="L20" s="23">
        <f>INDEX('!참조_ENUM'!$AD$3:$AD$5,MATCH(M20,'!참조_ENUM'!$AE$3:$AE$5,0))</f>
        <v>0</v>
      </c>
      <c r="M20" s="24" t="s">
        <v>92</v>
      </c>
      <c r="N20" s="23">
        <v>0</v>
      </c>
      <c r="O20" s="23">
        <v>0</v>
      </c>
      <c r="P20" s="22">
        <v>100</v>
      </c>
      <c r="Q20" s="22">
        <v>20010301</v>
      </c>
      <c r="R20" s="22">
        <v>0</v>
      </c>
      <c r="S20" s="22">
        <v>0</v>
      </c>
      <c r="T20" s="22">
        <v>0</v>
      </c>
      <c r="U20" s="23" t="s">
        <v>94</v>
      </c>
      <c r="V20" s="41"/>
    </row>
    <row r="21" spans="1:22" x14ac:dyDescent="0.3">
      <c r="A21" s="12">
        <v>200104</v>
      </c>
      <c r="B21" s="4">
        <v>200104</v>
      </c>
      <c r="C21" s="4" t="s">
        <v>260</v>
      </c>
      <c r="D21" s="23">
        <v>1</v>
      </c>
      <c r="E21" s="22">
        <f>INDEX('!참조_ENUM'!$B$3:$B$64,MATCH(F21,'!참조_ENUM'!$C$3:$C$64,0))</f>
        <v>6</v>
      </c>
      <c r="F21" s="21" t="s">
        <v>139</v>
      </c>
      <c r="G21" s="22">
        <v>0</v>
      </c>
      <c r="H21" s="22">
        <v>1</v>
      </c>
      <c r="I21" s="22">
        <v>0</v>
      </c>
      <c r="J21" s="22">
        <f>INDEX('!참조_ENUM'!$AH$3:$AH$5,MATCH(K21,'!참조_ENUM'!$AI$3:$AI$5,0))</f>
        <v>2</v>
      </c>
      <c r="K21" s="26" t="s">
        <v>161</v>
      </c>
      <c r="L21" s="23">
        <f>INDEX('!참조_ENUM'!$AD$3:$AD$5,MATCH(M21,'!참조_ENUM'!$AE$3:$AE$5,0))</f>
        <v>0</v>
      </c>
      <c r="M21" s="24" t="s">
        <v>92</v>
      </c>
      <c r="N21" s="23">
        <v>0</v>
      </c>
      <c r="O21" s="23">
        <v>0</v>
      </c>
      <c r="P21" s="22">
        <v>100</v>
      </c>
      <c r="Q21" s="22">
        <v>20010401</v>
      </c>
      <c r="R21" s="22">
        <v>0</v>
      </c>
      <c r="S21" s="22">
        <v>0</v>
      </c>
      <c r="T21" s="22">
        <v>0</v>
      </c>
      <c r="U21" s="23" t="s">
        <v>94</v>
      </c>
      <c r="V21" s="41"/>
    </row>
    <row r="22" spans="1:22" x14ac:dyDescent="0.3">
      <c r="A22" s="12">
        <v>200105</v>
      </c>
      <c r="B22" s="4">
        <v>200105</v>
      </c>
      <c r="C22" s="4" t="s">
        <v>252</v>
      </c>
      <c r="D22" s="23">
        <v>1</v>
      </c>
      <c r="E22" s="22">
        <f>INDEX('!참조_ENUM'!$B$3:$B$64,MATCH(F22,'!참조_ENUM'!$C$3:$C$64,0))</f>
        <v>6</v>
      </c>
      <c r="F22" s="21" t="s">
        <v>139</v>
      </c>
      <c r="G22" s="22">
        <v>0</v>
      </c>
      <c r="H22" s="22">
        <v>1</v>
      </c>
      <c r="I22" s="22">
        <v>0</v>
      </c>
      <c r="J22" s="22">
        <f>INDEX('!참조_ENUM'!$AH$3:$AH$5,MATCH(K22,'!참조_ENUM'!$AI$3:$AI$5,0))</f>
        <v>2</v>
      </c>
      <c r="K22" s="26" t="s">
        <v>161</v>
      </c>
      <c r="L22" s="23">
        <f>INDEX('!참조_ENUM'!$AD$3:$AD$5,MATCH(M22,'!참조_ENUM'!$AE$3:$AE$5,0))</f>
        <v>0</v>
      </c>
      <c r="M22" s="24" t="s">
        <v>92</v>
      </c>
      <c r="N22" s="23">
        <v>0</v>
      </c>
      <c r="O22" s="23">
        <v>0</v>
      </c>
      <c r="P22" s="22">
        <v>100</v>
      </c>
      <c r="Q22" s="22">
        <v>20010501</v>
      </c>
      <c r="R22" s="22">
        <v>0</v>
      </c>
      <c r="S22" s="22">
        <v>0</v>
      </c>
      <c r="T22" s="22">
        <v>0</v>
      </c>
      <c r="U22" s="23" t="s">
        <v>94</v>
      </c>
      <c r="V22" s="41"/>
    </row>
    <row r="23" spans="1:22" x14ac:dyDescent="0.3">
      <c r="A23" s="12">
        <v>200106</v>
      </c>
      <c r="B23" s="4">
        <v>200106</v>
      </c>
      <c r="C23" s="4" t="s">
        <v>253</v>
      </c>
      <c r="D23" s="23">
        <v>1</v>
      </c>
      <c r="E23" s="22">
        <f>INDEX('!참조_ENUM'!$B$3:$B$64,MATCH(F23,'!참조_ENUM'!$C$3:$C$64,0))</f>
        <v>6</v>
      </c>
      <c r="F23" s="21" t="s">
        <v>139</v>
      </c>
      <c r="G23" s="22">
        <v>0</v>
      </c>
      <c r="H23" s="22">
        <v>1</v>
      </c>
      <c r="I23" s="22">
        <v>0</v>
      </c>
      <c r="J23" s="22">
        <f>INDEX('!참조_ENUM'!$AH$3:$AH$5,MATCH(K23,'!참조_ENUM'!$AI$3:$AI$5,0))</f>
        <v>2</v>
      </c>
      <c r="K23" s="26" t="s">
        <v>161</v>
      </c>
      <c r="L23" s="23">
        <f>INDEX('!참조_ENUM'!$AD$3:$AD$5,MATCH(M23,'!참조_ENUM'!$AE$3:$AE$5,0))</f>
        <v>0</v>
      </c>
      <c r="M23" s="24" t="s">
        <v>92</v>
      </c>
      <c r="N23" s="23">
        <v>0</v>
      </c>
      <c r="O23" s="23">
        <v>0</v>
      </c>
      <c r="P23" s="22">
        <v>100</v>
      </c>
      <c r="Q23" s="22">
        <v>20010601</v>
      </c>
      <c r="R23" s="22">
        <v>0</v>
      </c>
      <c r="S23" s="22">
        <v>0</v>
      </c>
      <c r="T23" s="22">
        <v>0</v>
      </c>
      <c r="U23" s="23" t="s">
        <v>94</v>
      </c>
      <c r="V23" s="41"/>
    </row>
    <row r="24" spans="1:22" x14ac:dyDescent="0.3">
      <c r="A24" s="12">
        <v>200107</v>
      </c>
      <c r="B24" s="4">
        <v>200107</v>
      </c>
      <c r="C24" s="4" t="s">
        <v>254</v>
      </c>
      <c r="D24" s="23">
        <v>1</v>
      </c>
      <c r="E24" s="22">
        <f>INDEX('!참조_ENUM'!$B$3:$B$64,MATCH(F24,'!참조_ENUM'!$C$3:$C$64,0))</f>
        <v>6</v>
      </c>
      <c r="F24" s="21" t="s">
        <v>139</v>
      </c>
      <c r="G24" s="22">
        <v>0</v>
      </c>
      <c r="H24" s="22">
        <v>1</v>
      </c>
      <c r="I24" s="22">
        <v>0</v>
      </c>
      <c r="J24" s="22">
        <f>INDEX('!참조_ENUM'!$AH$3:$AH$5,MATCH(K24,'!참조_ENUM'!$AI$3:$AI$5,0))</f>
        <v>2</v>
      </c>
      <c r="K24" s="26" t="s">
        <v>161</v>
      </c>
      <c r="L24" s="23">
        <f>INDEX('!참조_ENUM'!$AD$3:$AD$5,MATCH(M24,'!참조_ENUM'!$AE$3:$AE$5,0))</f>
        <v>0</v>
      </c>
      <c r="M24" s="24" t="s">
        <v>92</v>
      </c>
      <c r="N24" s="23">
        <v>0</v>
      </c>
      <c r="O24" s="23">
        <v>0</v>
      </c>
      <c r="P24" s="22">
        <v>100</v>
      </c>
      <c r="Q24" s="22">
        <v>20010701</v>
      </c>
      <c r="R24" s="22">
        <v>0</v>
      </c>
      <c r="S24" s="22">
        <v>0</v>
      </c>
      <c r="T24" s="22">
        <v>0</v>
      </c>
      <c r="U24" s="23" t="s">
        <v>94</v>
      </c>
      <c r="V24" s="41"/>
    </row>
    <row r="25" spans="1:22" x14ac:dyDescent="0.3">
      <c r="A25" s="12">
        <v>200108</v>
      </c>
      <c r="B25" s="4">
        <v>200108</v>
      </c>
      <c r="C25" s="4" t="s">
        <v>255</v>
      </c>
      <c r="D25" s="23">
        <v>1</v>
      </c>
      <c r="E25" s="22">
        <f>INDEX('!참조_ENUM'!$B$3:$B$64,MATCH(F25,'!참조_ENUM'!$C$3:$C$64,0))</f>
        <v>6</v>
      </c>
      <c r="F25" s="21" t="s">
        <v>139</v>
      </c>
      <c r="G25" s="22">
        <v>0</v>
      </c>
      <c r="H25" s="22">
        <v>1</v>
      </c>
      <c r="I25" s="22">
        <v>0</v>
      </c>
      <c r="J25" s="22">
        <f>INDEX('!참조_ENUM'!$AH$3:$AH$5,MATCH(K25,'!참조_ENUM'!$AI$3:$AI$5,0))</f>
        <v>2</v>
      </c>
      <c r="K25" s="26" t="s">
        <v>161</v>
      </c>
      <c r="L25" s="23">
        <f>INDEX('!참조_ENUM'!$AD$3:$AD$5,MATCH(M25,'!참조_ENUM'!$AE$3:$AE$5,0))</f>
        <v>0</v>
      </c>
      <c r="M25" s="24" t="s">
        <v>92</v>
      </c>
      <c r="N25" s="23">
        <v>0</v>
      </c>
      <c r="O25" s="23">
        <v>0</v>
      </c>
      <c r="P25" s="22">
        <v>100</v>
      </c>
      <c r="Q25" s="22">
        <v>20010801</v>
      </c>
      <c r="R25" s="22">
        <v>0</v>
      </c>
      <c r="S25" s="22">
        <v>0</v>
      </c>
      <c r="T25" s="22">
        <v>0</v>
      </c>
      <c r="U25" s="23" t="s">
        <v>94</v>
      </c>
      <c r="V25" s="41"/>
    </row>
    <row r="26" spans="1:22" x14ac:dyDescent="0.3">
      <c r="A26" s="12">
        <v>200109</v>
      </c>
      <c r="B26" s="4">
        <v>200109</v>
      </c>
      <c r="C26" s="4" t="s">
        <v>261</v>
      </c>
      <c r="D26" s="23">
        <v>1</v>
      </c>
      <c r="E26" s="22">
        <f>INDEX('!참조_ENUM'!$B$3:$B$64,MATCH(F26,'!참조_ENUM'!$C$3:$C$64,0))</f>
        <v>6</v>
      </c>
      <c r="F26" s="21" t="s">
        <v>139</v>
      </c>
      <c r="G26" s="22">
        <v>0</v>
      </c>
      <c r="H26" s="22">
        <v>1</v>
      </c>
      <c r="I26" s="22">
        <v>0</v>
      </c>
      <c r="J26" s="22">
        <f>INDEX('!참조_ENUM'!$AH$3:$AH$5,MATCH(K26,'!참조_ENUM'!$AI$3:$AI$5,0))</f>
        <v>2</v>
      </c>
      <c r="K26" s="26" t="s">
        <v>161</v>
      </c>
      <c r="L26" s="23">
        <f>INDEX('!참조_ENUM'!$AD$3:$AD$5,MATCH(M26,'!참조_ENUM'!$AE$3:$AE$5,0))</f>
        <v>0</v>
      </c>
      <c r="M26" s="24" t="s">
        <v>92</v>
      </c>
      <c r="N26" s="23">
        <v>0</v>
      </c>
      <c r="O26" s="23">
        <v>0</v>
      </c>
      <c r="P26" s="22" t="s">
        <v>303</v>
      </c>
      <c r="Q26" s="22">
        <v>20010901</v>
      </c>
      <c r="R26" s="22">
        <v>0</v>
      </c>
      <c r="S26" s="22">
        <v>0</v>
      </c>
      <c r="T26" s="22">
        <v>0</v>
      </c>
      <c r="U26" s="23" t="s">
        <v>141</v>
      </c>
      <c r="V26" s="41" t="s">
        <v>295</v>
      </c>
    </row>
    <row r="27" spans="1:22" x14ac:dyDescent="0.3">
      <c r="A27" s="12">
        <v>200110</v>
      </c>
      <c r="B27" s="4">
        <v>200110</v>
      </c>
      <c r="C27" s="4" t="s">
        <v>262</v>
      </c>
      <c r="D27" s="23">
        <v>1</v>
      </c>
      <c r="E27" s="22">
        <f>INDEX('!참조_ENUM'!$B$3:$B$64,MATCH(F27,'!참조_ENUM'!$C$3:$C$64,0))</f>
        <v>6</v>
      </c>
      <c r="F27" s="21" t="s">
        <v>139</v>
      </c>
      <c r="G27" s="22">
        <v>0</v>
      </c>
      <c r="H27" s="22">
        <v>1</v>
      </c>
      <c r="I27" s="22">
        <v>0</v>
      </c>
      <c r="J27" s="22">
        <f>INDEX('!참조_ENUM'!$AH$3:$AH$5,MATCH(K27,'!참조_ENUM'!$AI$3:$AI$5,0))</f>
        <v>2</v>
      </c>
      <c r="K27" s="26" t="s">
        <v>161</v>
      </c>
      <c r="L27" s="23">
        <f>INDEX('!참조_ENUM'!$AD$3:$AD$5,MATCH(M27,'!참조_ENUM'!$AE$3:$AE$5,0))</f>
        <v>0</v>
      </c>
      <c r="M27" s="24" t="s">
        <v>92</v>
      </c>
      <c r="N27" s="23">
        <v>0</v>
      </c>
      <c r="O27" s="23">
        <v>0</v>
      </c>
      <c r="P27" s="22" t="s">
        <v>303</v>
      </c>
      <c r="Q27" s="22">
        <v>20011001</v>
      </c>
      <c r="R27" s="22">
        <v>0</v>
      </c>
      <c r="S27" s="22">
        <v>0</v>
      </c>
      <c r="T27" s="22">
        <v>0</v>
      </c>
      <c r="U27" s="23" t="s">
        <v>141</v>
      </c>
      <c r="V27" s="41" t="s">
        <v>296</v>
      </c>
    </row>
    <row r="28" spans="1:22" x14ac:dyDescent="0.3">
      <c r="A28" s="12">
        <v>200111</v>
      </c>
      <c r="B28" s="4">
        <v>200111</v>
      </c>
      <c r="C28" s="4" t="s">
        <v>263</v>
      </c>
      <c r="D28" s="23">
        <v>1</v>
      </c>
      <c r="E28" s="22">
        <f>INDEX('!참조_ENUM'!$B$3:$B$64,MATCH(F28,'!참조_ENUM'!$C$3:$C$64,0))</f>
        <v>6</v>
      </c>
      <c r="F28" s="21" t="s">
        <v>273</v>
      </c>
      <c r="G28" s="22">
        <v>0</v>
      </c>
      <c r="H28" s="22">
        <v>1</v>
      </c>
      <c r="I28" s="22">
        <v>0</v>
      </c>
      <c r="J28" s="22">
        <f>INDEX('!참조_ENUM'!$AH$3:$AH$5,MATCH(K28,'!참조_ENUM'!$AI$3:$AI$5,0))</f>
        <v>2</v>
      </c>
      <c r="K28" s="26" t="s">
        <v>161</v>
      </c>
      <c r="L28" s="23">
        <f>INDEX('!참조_ENUM'!$AD$3:$AD$5,MATCH(M28,'!참조_ENUM'!$AE$3:$AE$5,0))</f>
        <v>0</v>
      </c>
      <c r="M28" s="24" t="s">
        <v>92</v>
      </c>
      <c r="N28" s="23">
        <v>0</v>
      </c>
      <c r="O28" s="23">
        <v>0</v>
      </c>
      <c r="P28" s="22" t="s">
        <v>303</v>
      </c>
      <c r="Q28" s="22">
        <v>20011101</v>
      </c>
      <c r="R28" s="22">
        <v>0</v>
      </c>
      <c r="S28" s="22">
        <v>0</v>
      </c>
      <c r="T28" s="22">
        <v>0</v>
      </c>
      <c r="U28" s="23" t="s">
        <v>141</v>
      </c>
      <c r="V28" s="41" t="s">
        <v>297</v>
      </c>
    </row>
    <row r="29" spans="1:22" x14ac:dyDescent="0.3">
      <c r="A29" s="12">
        <v>200112</v>
      </c>
      <c r="B29" s="4">
        <v>200112</v>
      </c>
      <c r="C29" s="4" t="s">
        <v>264</v>
      </c>
      <c r="D29" s="23">
        <v>1</v>
      </c>
      <c r="E29" s="22">
        <f>INDEX('!참조_ENUM'!$B$3:$B$64,MATCH(F29,'!참조_ENUM'!$C$3:$C$64,0))</f>
        <v>6</v>
      </c>
      <c r="F29" s="21" t="s">
        <v>139</v>
      </c>
      <c r="G29" s="22">
        <v>0</v>
      </c>
      <c r="H29" s="22">
        <v>1</v>
      </c>
      <c r="I29" s="22">
        <v>0</v>
      </c>
      <c r="J29" s="22">
        <f>INDEX('!참조_ENUM'!$AH$3:$AH$5,MATCH(K29,'!참조_ENUM'!$AI$3:$AI$5,0))</f>
        <v>2</v>
      </c>
      <c r="K29" s="26" t="s">
        <v>161</v>
      </c>
      <c r="L29" s="23">
        <f>INDEX('!참조_ENUM'!$AD$3:$AD$5,MATCH(M29,'!참조_ENUM'!$AE$3:$AE$5,0))</f>
        <v>0</v>
      </c>
      <c r="M29" s="24" t="s">
        <v>92</v>
      </c>
      <c r="N29" s="23">
        <v>0</v>
      </c>
      <c r="O29" s="23">
        <v>0</v>
      </c>
      <c r="P29" s="22" t="s">
        <v>303</v>
      </c>
      <c r="Q29" s="22">
        <v>20011201</v>
      </c>
      <c r="R29" s="22">
        <v>0</v>
      </c>
      <c r="S29" s="22">
        <v>0</v>
      </c>
      <c r="T29" s="22">
        <v>0</v>
      </c>
      <c r="U29" s="23" t="s">
        <v>141</v>
      </c>
      <c r="V29" s="41" t="s">
        <v>298</v>
      </c>
    </row>
    <row r="30" spans="1:22" x14ac:dyDescent="0.3">
      <c r="A30" s="12">
        <v>200113</v>
      </c>
      <c r="B30" s="4">
        <v>200113</v>
      </c>
      <c r="C30" s="4" t="s">
        <v>265</v>
      </c>
      <c r="D30" s="23">
        <v>1</v>
      </c>
      <c r="E30" s="22">
        <f>INDEX('!참조_ENUM'!$B$3:$B$64,MATCH(F30,'!참조_ENUM'!$C$3:$C$64,0))</f>
        <v>11</v>
      </c>
      <c r="F30" s="21" t="s">
        <v>304</v>
      </c>
      <c r="G30" s="22">
        <v>0</v>
      </c>
      <c r="H30" s="22">
        <v>5</v>
      </c>
      <c r="I30" s="22">
        <v>2</v>
      </c>
      <c r="J30" s="22">
        <f>INDEX('!참조_ENUM'!$AH$3:$AH$5,MATCH(K30,'!참조_ENUM'!$AI$3:$AI$5,0))</f>
        <v>1</v>
      </c>
      <c r="K30" s="26" t="s">
        <v>205</v>
      </c>
      <c r="L30" s="23">
        <f>INDEX('!참조_ENUM'!$AD$3:$AD$5,MATCH(M30,'!참조_ENUM'!$AE$3:$AE$5,0))</f>
        <v>0</v>
      </c>
      <c r="M30" s="24" t="s">
        <v>92</v>
      </c>
      <c r="N30" s="23">
        <v>0</v>
      </c>
      <c r="O30" s="23">
        <v>0</v>
      </c>
      <c r="P30" s="22">
        <v>100</v>
      </c>
      <c r="Q30" s="22">
        <v>20011301</v>
      </c>
      <c r="R30" s="22">
        <v>0</v>
      </c>
      <c r="S30" s="22">
        <v>0</v>
      </c>
      <c r="T30" s="22">
        <v>0</v>
      </c>
      <c r="U30" s="23" t="s">
        <v>141</v>
      </c>
      <c r="V30" s="41" t="s">
        <v>309</v>
      </c>
    </row>
    <row r="31" spans="1:22" x14ac:dyDescent="0.3">
      <c r="A31" s="12">
        <v>200114</v>
      </c>
      <c r="B31" s="4">
        <v>200114</v>
      </c>
      <c r="C31" s="4" t="s">
        <v>266</v>
      </c>
      <c r="D31" s="23">
        <v>1</v>
      </c>
      <c r="E31" s="22">
        <f>INDEX('!참조_ENUM'!$B$3:$B$64,MATCH(F31,'!참조_ENUM'!$C$3:$C$64,0))</f>
        <v>11</v>
      </c>
      <c r="F31" s="21" t="s">
        <v>304</v>
      </c>
      <c r="G31" s="22">
        <v>0</v>
      </c>
      <c r="H31" s="22">
        <v>5</v>
      </c>
      <c r="I31" s="22">
        <v>2</v>
      </c>
      <c r="J31" s="22">
        <f>INDEX('!참조_ENUM'!$AH$3:$AH$5,MATCH(K31,'!참조_ENUM'!$AI$3:$AI$5,0))</f>
        <v>1</v>
      </c>
      <c r="K31" s="26" t="s">
        <v>205</v>
      </c>
      <c r="L31" s="23">
        <f>INDEX('!참조_ENUM'!$AD$3:$AD$5,MATCH(M31,'!참조_ENUM'!$AE$3:$AE$5,0))</f>
        <v>0</v>
      </c>
      <c r="M31" s="24" t="s">
        <v>92</v>
      </c>
      <c r="N31" s="23">
        <v>0</v>
      </c>
      <c r="O31" s="23">
        <v>0</v>
      </c>
      <c r="P31" s="22">
        <v>100</v>
      </c>
      <c r="Q31" s="22">
        <v>20011401</v>
      </c>
      <c r="R31" s="22">
        <v>0</v>
      </c>
      <c r="S31" s="22">
        <v>0</v>
      </c>
      <c r="T31" s="22">
        <v>0</v>
      </c>
      <c r="U31" s="23" t="s">
        <v>141</v>
      </c>
      <c r="V31" s="41" t="s">
        <v>310</v>
      </c>
    </row>
    <row r="32" spans="1:22" x14ac:dyDescent="0.3">
      <c r="A32" s="12">
        <v>200115</v>
      </c>
      <c r="B32" s="4">
        <v>200115</v>
      </c>
      <c r="C32" s="4" t="s">
        <v>267</v>
      </c>
      <c r="D32" s="23">
        <v>1</v>
      </c>
      <c r="E32" s="22">
        <f>INDEX('!참조_ENUM'!$B$3:$B$64,MATCH(F32,'!참조_ENUM'!$C$3:$C$64,0))</f>
        <v>11</v>
      </c>
      <c r="F32" s="21" t="s">
        <v>304</v>
      </c>
      <c r="G32" s="22">
        <v>0</v>
      </c>
      <c r="H32" s="22">
        <v>5</v>
      </c>
      <c r="I32" s="22">
        <v>2</v>
      </c>
      <c r="J32" s="22">
        <f>INDEX('!참조_ENUM'!$AH$3:$AH$5,MATCH(K32,'!참조_ENUM'!$AI$3:$AI$5,0))</f>
        <v>1</v>
      </c>
      <c r="K32" s="26" t="s">
        <v>205</v>
      </c>
      <c r="L32" s="23">
        <f>INDEX('!참조_ENUM'!$AD$3:$AD$5,MATCH(M32,'!참조_ENUM'!$AE$3:$AE$5,0))</f>
        <v>0</v>
      </c>
      <c r="M32" s="24" t="s">
        <v>92</v>
      </c>
      <c r="N32" s="23">
        <v>0</v>
      </c>
      <c r="O32" s="23">
        <v>0</v>
      </c>
      <c r="P32" s="22">
        <v>100</v>
      </c>
      <c r="Q32" s="22">
        <v>20011501</v>
      </c>
      <c r="R32" s="22">
        <v>0</v>
      </c>
      <c r="S32" s="22">
        <v>0</v>
      </c>
      <c r="T32" s="22">
        <v>0</v>
      </c>
      <c r="U32" s="23" t="s">
        <v>141</v>
      </c>
      <c r="V32" s="41" t="s">
        <v>311</v>
      </c>
    </row>
    <row r="33" spans="1:22" x14ac:dyDescent="0.3">
      <c r="A33" s="12">
        <v>200116</v>
      </c>
      <c r="B33" s="4">
        <v>200116</v>
      </c>
      <c r="C33" s="4" t="s">
        <v>268</v>
      </c>
      <c r="D33" s="23">
        <v>1</v>
      </c>
      <c r="E33" s="22">
        <f>INDEX('!참조_ENUM'!$B$3:$B$64,MATCH(F33,'!참조_ENUM'!$C$3:$C$64,0))</f>
        <v>11</v>
      </c>
      <c r="F33" s="21" t="s">
        <v>304</v>
      </c>
      <c r="G33" s="22">
        <v>0</v>
      </c>
      <c r="H33" s="22">
        <v>5</v>
      </c>
      <c r="I33" s="22">
        <v>2</v>
      </c>
      <c r="J33" s="22">
        <f>INDEX('!참조_ENUM'!$AH$3:$AH$5,MATCH(K33,'!참조_ENUM'!$AI$3:$AI$5,0))</f>
        <v>1</v>
      </c>
      <c r="K33" s="26" t="s">
        <v>205</v>
      </c>
      <c r="L33" s="23">
        <f>INDEX('!참조_ENUM'!$AD$3:$AD$5,MATCH(M33,'!참조_ENUM'!$AE$3:$AE$5,0))</f>
        <v>0</v>
      </c>
      <c r="M33" s="24" t="s">
        <v>92</v>
      </c>
      <c r="N33" s="23">
        <v>0</v>
      </c>
      <c r="O33" s="23">
        <v>0</v>
      </c>
      <c r="P33" s="22">
        <v>100</v>
      </c>
      <c r="Q33" s="22">
        <v>20011601</v>
      </c>
      <c r="R33" s="22">
        <v>0</v>
      </c>
      <c r="S33" s="22">
        <v>0</v>
      </c>
      <c r="T33" s="22">
        <v>0</v>
      </c>
      <c r="U33" s="23" t="s">
        <v>141</v>
      </c>
      <c r="V33" s="41" t="s">
        <v>312</v>
      </c>
    </row>
    <row r="34" spans="1:22" x14ac:dyDescent="0.3">
      <c r="A34" s="12">
        <v>200117</v>
      </c>
      <c r="B34" s="4">
        <v>200117</v>
      </c>
      <c r="C34" s="4" t="s">
        <v>269</v>
      </c>
      <c r="D34" s="23">
        <v>1</v>
      </c>
      <c r="E34" s="22">
        <f>INDEX('!참조_ENUM'!$B$3:$B$64,MATCH(F34,'!참조_ENUM'!$C$3:$C$64,0))</f>
        <v>11</v>
      </c>
      <c r="F34" s="21" t="s">
        <v>304</v>
      </c>
      <c r="G34" s="22">
        <v>0</v>
      </c>
      <c r="H34" s="22">
        <v>5</v>
      </c>
      <c r="I34" s="22">
        <v>2</v>
      </c>
      <c r="J34" s="22">
        <f>INDEX('!참조_ENUM'!$AH$3:$AH$5,MATCH(K34,'!참조_ENUM'!$AI$3:$AI$5,0))</f>
        <v>1</v>
      </c>
      <c r="K34" s="26" t="s">
        <v>205</v>
      </c>
      <c r="L34" s="23">
        <f>INDEX('!참조_ENUM'!$AD$3:$AD$5,MATCH(M34,'!참조_ENUM'!$AE$3:$AE$5,0))</f>
        <v>0</v>
      </c>
      <c r="M34" s="24" t="s">
        <v>92</v>
      </c>
      <c r="N34" s="23">
        <v>0</v>
      </c>
      <c r="O34" s="23">
        <v>0</v>
      </c>
      <c r="P34" s="22">
        <v>100</v>
      </c>
      <c r="Q34" s="22">
        <v>20011701</v>
      </c>
      <c r="R34" s="22">
        <v>0</v>
      </c>
      <c r="S34" s="22">
        <v>0</v>
      </c>
      <c r="T34" s="22">
        <v>0</v>
      </c>
      <c r="U34" s="23" t="s">
        <v>141</v>
      </c>
      <c r="V34" s="41" t="s">
        <v>317</v>
      </c>
    </row>
    <row r="35" spans="1:22" x14ac:dyDescent="0.3">
      <c r="A35" s="12">
        <v>200118</v>
      </c>
      <c r="B35" s="4">
        <v>200118</v>
      </c>
      <c r="C35" s="4" t="s">
        <v>270</v>
      </c>
      <c r="D35" s="23">
        <v>1</v>
      </c>
      <c r="E35" s="22">
        <f>INDEX('!참조_ENUM'!$B$3:$B$64,MATCH(F35,'!참조_ENUM'!$C$3:$C$64,0))</f>
        <v>11</v>
      </c>
      <c r="F35" s="21" t="s">
        <v>304</v>
      </c>
      <c r="G35" s="22">
        <v>0</v>
      </c>
      <c r="H35" s="22">
        <v>5</v>
      </c>
      <c r="I35" s="22">
        <v>2</v>
      </c>
      <c r="J35" s="22">
        <f>INDEX('!참조_ENUM'!$AH$3:$AH$5,MATCH(K35,'!참조_ENUM'!$AI$3:$AI$5,0))</f>
        <v>1</v>
      </c>
      <c r="K35" s="26" t="s">
        <v>205</v>
      </c>
      <c r="L35" s="23">
        <f>INDEX('!참조_ENUM'!$AD$3:$AD$5,MATCH(M35,'!참조_ENUM'!$AE$3:$AE$5,0))</f>
        <v>0</v>
      </c>
      <c r="M35" s="24" t="s">
        <v>92</v>
      </c>
      <c r="N35" s="23">
        <v>0</v>
      </c>
      <c r="O35" s="23">
        <v>0</v>
      </c>
      <c r="P35" s="22">
        <v>100</v>
      </c>
      <c r="Q35" s="22">
        <v>20011801</v>
      </c>
      <c r="R35" s="22">
        <v>0</v>
      </c>
      <c r="S35" s="22">
        <v>0</v>
      </c>
      <c r="T35" s="22">
        <v>0</v>
      </c>
      <c r="U35" s="23" t="s">
        <v>141</v>
      </c>
      <c r="V35" s="41" t="s">
        <v>318</v>
      </c>
    </row>
    <row r="36" spans="1:22" x14ac:dyDescent="0.3">
      <c r="A36" s="12">
        <v>200119</v>
      </c>
      <c r="B36" s="4">
        <v>200119</v>
      </c>
      <c r="C36" s="4" t="s">
        <v>271</v>
      </c>
      <c r="D36" s="23">
        <v>1</v>
      </c>
      <c r="E36" s="22">
        <f>INDEX('!참조_ENUM'!$B$3:$B$64,MATCH(F36,'!참조_ENUM'!$C$3:$C$64,0))</f>
        <v>11</v>
      </c>
      <c r="F36" s="21" t="s">
        <v>304</v>
      </c>
      <c r="G36" s="22">
        <v>0</v>
      </c>
      <c r="H36" s="22">
        <v>5</v>
      </c>
      <c r="I36" s="22">
        <v>2</v>
      </c>
      <c r="J36" s="22">
        <f>INDEX('!참조_ENUM'!$AH$3:$AH$5,MATCH(K36,'!참조_ENUM'!$AI$3:$AI$5,0))</f>
        <v>1</v>
      </c>
      <c r="K36" s="26" t="s">
        <v>205</v>
      </c>
      <c r="L36" s="23">
        <f>INDEX('!참조_ENUM'!$AD$3:$AD$5,MATCH(M36,'!참조_ENUM'!$AE$3:$AE$5,0))</f>
        <v>0</v>
      </c>
      <c r="M36" s="24" t="s">
        <v>92</v>
      </c>
      <c r="N36" s="23">
        <v>0</v>
      </c>
      <c r="O36" s="23">
        <v>0</v>
      </c>
      <c r="P36" s="22">
        <v>100</v>
      </c>
      <c r="Q36" s="22">
        <v>20011901</v>
      </c>
      <c r="R36" s="22">
        <v>0</v>
      </c>
      <c r="S36" s="22">
        <v>0</v>
      </c>
      <c r="T36" s="22">
        <v>0</v>
      </c>
      <c r="U36" s="23" t="s">
        <v>141</v>
      </c>
      <c r="V36" s="41" t="s">
        <v>319</v>
      </c>
    </row>
    <row r="37" spans="1:22" ht="17.25" thickBot="1" x14ac:dyDescent="0.35">
      <c r="A37" s="13">
        <v>200120</v>
      </c>
      <c r="B37" s="14">
        <v>200120</v>
      </c>
      <c r="C37" s="14" t="s">
        <v>272</v>
      </c>
      <c r="D37" s="42">
        <v>1</v>
      </c>
      <c r="E37" s="43">
        <f>INDEX('!참조_ENUM'!$B$3:$B$64,MATCH(F37,'!참조_ENUM'!$C$3:$C$64,0))</f>
        <v>11</v>
      </c>
      <c r="F37" s="21" t="s">
        <v>304</v>
      </c>
      <c r="G37" s="43">
        <v>0</v>
      </c>
      <c r="H37" s="43">
        <v>5</v>
      </c>
      <c r="I37" s="43">
        <v>2</v>
      </c>
      <c r="J37" s="43">
        <f>INDEX('!참조_ENUM'!$AH$3:$AH$5,MATCH(K37,'!참조_ENUM'!$AI$3:$AI$5,0))</f>
        <v>1</v>
      </c>
      <c r="K37" s="26" t="s">
        <v>205</v>
      </c>
      <c r="L37" s="42">
        <f>INDEX('!참조_ENUM'!$AD$3:$AD$5,MATCH(M37,'!참조_ENUM'!$AE$3:$AE$5,0))</f>
        <v>0</v>
      </c>
      <c r="M37" s="44" t="s">
        <v>92</v>
      </c>
      <c r="N37" s="42">
        <v>0</v>
      </c>
      <c r="O37" s="42">
        <v>0</v>
      </c>
      <c r="P37" s="43">
        <v>100</v>
      </c>
      <c r="Q37" s="43">
        <v>20012001</v>
      </c>
      <c r="R37" s="43">
        <v>0</v>
      </c>
      <c r="S37" s="43">
        <v>0</v>
      </c>
      <c r="T37" s="43">
        <v>0</v>
      </c>
      <c r="U37" s="42" t="s">
        <v>141</v>
      </c>
      <c r="V37" s="45" t="s">
        <v>320</v>
      </c>
    </row>
    <row r="38" spans="1:22" x14ac:dyDescent="0.3">
      <c r="A38" s="93">
        <v>210001</v>
      </c>
      <c r="B38" s="94">
        <v>210001</v>
      </c>
      <c r="C38" s="95" t="s">
        <v>196</v>
      </c>
      <c r="D38" s="95">
        <v>1</v>
      </c>
      <c r="E38" s="96">
        <f>INDEX('!참조_ENUM'!$B$3:$B$64,MATCH(F38,'!참조_ENUM'!$C$3:$C$64,0))</f>
        <v>6</v>
      </c>
      <c r="F38" s="58" t="s">
        <v>139</v>
      </c>
      <c r="G38" s="96">
        <v>0</v>
      </c>
      <c r="H38" s="96">
        <v>1</v>
      </c>
      <c r="I38" s="96">
        <v>0</v>
      </c>
      <c r="J38" s="96">
        <f>INDEX('!참조_ENUM'!$AH$3:$AH$5,MATCH(K38,'!참조_ENUM'!$AI$3:$AI$5,0))</f>
        <v>2</v>
      </c>
      <c r="K38" s="59" t="s">
        <v>161</v>
      </c>
      <c r="L38" s="95">
        <f>INDEX('!참조_ENUM'!$AD$3:$AD$5,MATCH(M38,'!참조_ENUM'!$AE$3:$AE$5,0))</f>
        <v>0</v>
      </c>
      <c r="M38" s="58" t="s">
        <v>92</v>
      </c>
      <c r="N38" s="95">
        <v>0</v>
      </c>
      <c r="O38" s="95">
        <v>0</v>
      </c>
      <c r="P38" s="96">
        <v>100</v>
      </c>
      <c r="Q38" s="96">
        <v>21000101</v>
      </c>
      <c r="R38" s="96">
        <v>0</v>
      </c>
      <c r="S38" s="96">
        <v>0</v>
      </c>
      <c r="T38" s="96">
        <v>0</v>
      </c>
      <c r="U38" s="95" t="s">
        <v>141</v>
      </c>
      <c r="V38" s="97" t="s">
        <v>235</v>
      </c>
    </row>
    <row r="39" spans="1:22" x14ac:dyDescent="0.3">
      <c r="A39" s="56">
        <v>210002</v>
      </c>
      <c r="B39" s="54">
        <v>210002</v>
      </c>
      <c r="C39" s="23" t="s">
        <v>197</v>
      </c>
      <c r="D39" s="23">
        <v>1</v>
      </c>
      <c r="E39" s="22">
        <f>INDEX('!참조_ENUM'!$B$3:$B$64,MATCH(F39,'!참조_ENUM'!$C$3:$C$64,0))</f>
        <v>6</v>
      </c>
      <c r="F39" s="21" t="s">
        <v>139</v>
      </c>
      <c r="G39" s="22">
        <v>0</v>
      </c>
      <c r="H39" s="22">
        <v>1</v>
      </c>
      <c r="I39" s="22">
        <v>0</v>
      </c>
      <c r="J39" s="22">
        <f>INDEX('!참조_ENUM'!$AH$3:$AH$5,MATCH(K39,'!참조_ENUM'!$AI$3:$AI$5,0))</f>
        <v>2</v>
      </c>
      <c r="K39" s="27" t="s">
        <v>161</v>
      </c>
      <c r="L39" s="23">
        <f>INDEX('!참조_ENUM'!$AD$3:$AD$5,MATCH(M39,'!참조_ENUM'!$AE$3:$AE$5,0))</f>
        <v>0</v>
      </c>
      <c r="M39" s="21" t="s">
        <v>92</v>
      </c>
      <c r="N39" s="23">
        <v>0</v>
      </c>
      <c r="O39" s="23">
        <v>0</v>
      </c>
      <c r="P39" s="22">
        <v>100</v>
      </c>
      <c r="Q39" s="22">
        <v>0</v>
      </c>
      <c r="R39" s="22">
        <v>0</v>
      </c>
      <c r="S39" s="22">
        <v>0</v>
      </c>
      <c r="T39" s="22">
        <v>0</v>
      </c>
      <c r="U39" s="23" t="s">
        <v>209</v>
      </c>
      <c r="V39" s="41" t="s">
        <v>239</v>
      </c>
    </row>
    <row r="40" spans="1:22" x14ac:dyDescent="0.3">
      <c r="A40" s="56">
        <v>210003</v>
      </c>
      <c r="B40" s="54">
        <v>210002</v>
      </c>
      <c r="C40" s="23" t="s">
        <v>197</v>
      </c>
      <c r="D40" s="23">
        <v>1</v>
      </c>
      <c r="E40" s="22">
        <f>INDEX('!참조_ENUM'!$B$3:$B$64,MATCH(F40,'!참조_ENUM'!$C$3:$C$64,0))</f>
        <v>6</v>
      </c>
      <c r="F40" s="21" t="s">
        <v>139</v>
      </c>
      <c r="G40" s="22">
        <v>0</v>
      </c>
      <c r="H40" s="22">
        <v>1</v>
      </c>
      <c r="I40" s="22">
        <v>0</v>
      </c>
      <c r="J40" s="22">
        <f>INDEX('!참조_ENUM'!$AH$3:$AH$5,MATCH(K40,'!참조_ENUM'!$AI$3:$AI$5,0))</f>
        <v>0</v>
      </c>
      <c r="K40" s="27" t="s">
        <v>92</v>
      </c>
      <c r="L40" s="23">
        <f>INDEX('!참조_ENUM'!$AD$3:$AD$5,MATCH(M40,'!참조_ENUM'!$AE$3:$AE$5,0))</f>
        <v>0</v>
      </c>
      <c r="M40" s="21" t="s">
        <v>92</v>
      </c>
      <c r="N40" s="23">
        <v>0</v>
      </c>
      <c r="O40" s="23">
        <v>0</v>
      </c>
      <c r="P40" s="22">
        <v>100</v>
      </c>
      <c r="Q40" s="22" t="s">
        <v>211</v>
      </c>
      <c r="R40" s="22">
        <v>0</v>
      </c>
      <c r="S40" s="22">
        <v>0</v>
      </c>
      <c r="T40" s="22">
        <v>0</v>
      </c>
      <c r="U40" s="23" t="s">
        <v>141</v>
      </c>
      <c r="V40" s="41"/>
    </row>
    <row r="41" spans="1:22" x14ac:dyDescent="0.3">
      <c r="A41" s="56">
        <v>210004</v>
      </c>
      <c r="B41" s="54">
        <v>210002</v>
      </c>
      <c r="C41" s="23" t="s">
        <v>198</v>
      </c>
      <c r="D41" s="23">
        <v>1</v>
      </c>
      <c r="E41" s="22">
        <f>INDEX('!참조_ENUM'!$B$3:$B$64,MATCH(F41,'!참조_ENUM'!$C$3:$C$64,0))</f>
        <v>6</v>
      </c>
      <c r="F41" s="21" t="s">
        <v>139</v>
      </c>
      <c r="G41" s="22">
        <v>0</v>
      </c>
      <c r="H41" s="22">
        <v>1</v>
      </c>
      <c r="I41" s="22">
        <v>0</v>
      </c>
      <c r="J41" s="22">
        <f>INDEX('!참조_ENUM'!$AH$3:$AH$5,MATCH(K41,'!참조_ENUM'!$AI$3:$AI$5,0))</f>
        <v>0</v>
      </c>
      <c r="K41" s="27" t="s">
        <v>92</v>
      </c>
      <c r="L41" s="23">
        <f>INDEX('!참조_ENUM'!$AD$3:$AD$5,MATCH(M41,'!참조_ENUM'!$AE$3:$AE$5,0))</f>
        <v>0</v>
      </c>
      <c r="M41" s="21" t="s">
        <v>92</v>
      </c>
      <c r="N41" s="23">
        <v>0</v>
      </c>
      <c r="O41" s="23">
        <v>0</v>
      </c>
      <c r="P41" s="22">
        <v>100</v>
      </c>
      <c r="Q41" s="22">
        <v>0</v>
      </c>
      <c r="R41" s="22" t="s">
        <v>212</v>
      </c>
      <c r="S41" s="22">
        <v>0</v>
      </c>
      <c r="T41" s="22">
        <v>0</v>
      </c>
      <c r="U41" s="23" t="s">
        <v>207</v>
      </c>
      <c r="V41" s="41"/>
    </row>
    <row r="42" spans="1:22" x14ac:dyDescent="0.3">
      <c r="A42" s="56">
        <v>210005</v>
      </c>
      <c r="B42" s="54">
        <v>210003</v>
      </c>
      <c r="C42" s="23" t="s">
        <v>199</v>
      </c>
      <c r="D42" s="23">
        <v>1</v>
      </c>
      <c r="E42" s="22">
        <f>INDEX('!참조_ENUM'!$B$3:$B$64,MATCH(F42,'!참조_ENUM'!$C$3:$C$64,0))</f>
        <v>2</v>
      </c>
      <c r="F42" s="21" t="s">
        <v>204</v>
      </c>
      <c r="G42" s="22">
        <v>0</v>
      </c>
      <c r="H42" s="22">
        <v>5</v>
      </c>
      <c r="I42" s="22">
        <v>0</v>
      </c>
      <c r="J42" s="22">
        <f>INDEX('!참조_ENUM'!$AH$3:$AH$5,MATCH(K42,'!참조_ENUM'!$AI$3:$AI$5,0))</f>
        <v>1</v>
      </c>
      <c r="K42" s="27" t="s">
        <v>205</v>
      </c>
      <c r="L42" s="23">
        <f>INDEX('!참조_ENUM'!$AD$3:$AD$5,MATCH(M42,'!참조_ENUM'!$AE$3:$AE$5,0))</f>
        <v>0</v>
      </c>
      <c r="M42" s="21" t="s">
        <v>92</v>
      </c>
      <c r="N42" s="23">
        <v>0</v>
      </c>
      <c r="O42" s="23">
        <v>0</v>
      </c>
      <c r="P42" s="22">
        <v>100</v>
      </c>
      <c r="Q42" s="22" t="s">
        <v>213</v>
      </c>
      <c r="R42" s="22">
        <v>0</v>
      </c>
      <c r="S42" s="22">
        <v>0</v>
      </c>
      <c r="T42" s="22">
        <v>0</v>
      </c>
      <c r="U42" s="23" t="s">
        <v>141</v>
      </c>
      <c r="V42" s="41"/>
    </row>
    <row r="43" spans="1:22" x14ac:dyDescent="0.3">
      <c r="A43" s="56">
        <v>210006</v>
      </c>
      <c r="B43" s="54">
        <v>210003</v>
      </c>
      <c r="C43" s="23" t="s">
        <v>200</v>
      </c>
      <c r="D43" s="23">
        <v>1</v>
      </c>
      <c r="E43" s="22">
        <f>INDEX('!참조_ENUM'!$B$3:$B$64,MATCH(F43,'!참조_ENUM'!$C$3:$C$64,0))</f>
        <v>2</v>
      </c>
      <c r="F43" s="21" t="s">
        <v>204</v>
      </c>
      <c r="G43" s="22">
        <v>0</v>
      </c>
      <c r="H43" s="22">
        <v>5</v>
      </c>
      <c r="I43" s="22">
        <v>0</v>
      </c>
      <c r="J43" s="22">
        <f>INDEX('!참조_ENUM'!$AH$3:$AH$5,MATCH(K43,'!참조_ENUM'!$AI$3:$AI$5,0))</f>
        <v>0</v>
      </c>
      <c r="K43" s="27" t="s">
        <v>92</v>
      </c>
      <c r="L43" s="23">
        <f>INDEX('!참조_ENUM'!$AD$3:$AD$5,MATCH(M43,'!참조_ENUM'!$AE$3:$AE$5,0))</f>
        <v>0</v>
      </c>
      <c r="M43" s="21" t="s">
        <v>92</v>
      </c>
      <c r="N43" s="23">
        <v>0</v>
      </c>
      <c r="O43" s="23">
        <v>0</v>
      </c>
      <c r="P43" s="22">
        <v>100</v>
      </c>
      <c r="Q43" s="22">
        <v>0</v>
      </c>
      <c r="R43" s="22" t="s">
        <v>214</v>
      </c>
      <c r="S43" s="22">
        <v>0</v>
      </c>
      <c r="T43" s="22">
        <v>0</v>
      </c>
      <c r="U43" s="23" t="s">
        <v>207</v>
      </c>
      <c r="V43" s="41"/>
    </row>
    <row r="44" spans="1:22" x14ac:dyDescent="0.3">
      <c r="A44" s="56">
        <v>210007</v>
      </c>
      <c r="B44" s="54">
        <v>210004</v>
      </c>
      <c r="C44" s="23" t="s">
        <v>201</v>
      </c>
      <c r="D44" s="23">
        <v>1</v>
      </c>
      <c r="E44" s="22">
        <f>INDEX('!참조_ENUM'!$B$3:$B$64,MATCH(F44,'!참조_ENUM'!$C$3:$C$64,0))</f>
        <v>2</v>
      </c>
      <c r="F44" s="21" t="s">
        <v>204</v>
      </c>
      <c r="G44" s="22">
        <v>0</v>
      </c>
      <c r="H44" s="22">
        <v>5</v>
      </c>
      <c r="I44" s="22">
        <v>0</v>
      </c>
      <c r="J44" s="22">
        <f>INDEX('!참조_ENUM'!$AH$3:$AH$5,MATCH(K44,'!참조_ENUM'!$AI$3:$AI$5,0))</f>
        <v>1</v>
      </c>
      <c r="K44" s="27" t="s">
        <v>205</v>
      </c>
      <c r="L44" s="23">
        <f>INDEX('!참조_ENUM'!$AD$3:$AD$5,MATCH(M44,'!참조_ENUM'!$AE$3:$AE$5,0))</f>
        <v>0</v>
      </c>
      <c r="M44" s="21" t="s">
        <v>92</v>
      </c>
      <c r="N44" s="23">
        <v>0</v>
      </c>
      <c r="O44" s="23">
        <v>0</v>
      </c>
      <c r="P44" s="6" t="s">
        <v>206</v>
      </c>
      <c r="Q44" s="22" t="s">
        <v>215</v>
      </c>
      <c r="R44" s="22">
        <v>0</v>
      </c>
      <c r="S44" s="22">
        <v>0</v>
      </c>
      <c r="T44" s="22">
        <v>0</v>
      </c>
      <c r="U44" s="23" t="s">
        <v>141</v>
      </c>
      <c r="V44" s="41" t="s">
        <v>236</v>
      </c>
    </row>
    <row r="45" spans="1:22" x14ac:dyDescent="0.3">
      <c r="A45" s="56">
        <v>210008</v>
      </c>
      <c r="B45" s="54">
        <v>210004</v>
      </c>
      <c r="C45" s="23" t="s">
        <v>202</v>
      </c>
      <c r="D45" s="23">
        <v>1</v>
      </c>
      <c r="E45" s="22">
        <f>INDEX('!참조_ENUM'!$B$3:$B$64,MATCH(F45,'!참조_ENUM'!$C$3:$C$64,0))</f>
        <v>2</v>
      </c>
      <c r="F45" s="21" t="s">
        <v>204</v>
      </c>
      <c r="G45" s="22">
        <v>0</v>
      </c>
      <c r="H45" s="22">
        <v>5</v>
      </c>
      <c r="I45" s="22">
        <v>0</v>
      </c>
      <c r="J45" s="22">
        <f>INDEX('!참조_ENUM'!$AH$3:$AH$5,MATCH(K45,'!참조_ENUM'!$AI$3:$AI$5,0))</f>
        <v>0</v>
      </c>
      <c r="K45" s="27" t="s">
        <v>92</v>
      </c>
      <c r="L45" s="23">
        <f>INDEX('!참조_ENUM'!$AD$3:$AD$5,MATCH(M45,'!참조_ENUM'!$AE$3:$AE$5,0))</f>
        <v>0</v>
      </c>
      <c r="M45" s="21" t="s">
        <v>92</v>
      </c>
      <c r="N45" s="23">
        <v>0</v>
      </c>
      <c r="O45" s="23">
        <v>0</v>
      </c>
      <c r="P45" s="22">
        <v>100</v>
      </c>
      <c r="Q45" s="22">
        <v>0</v>
      </c>
      <c r="R45" s="22" t="s">
        <v>216</v>
      </c>
      <c r="S45" s="22">
        <v>0</v>
      </c>
      <c r="T45" s="22">
        <v>0</v>
      </c>
      <c r="U45" s="23" t="s">
        <v>208</v>
      </c>
      <c r="V45" s="41"/>
    </row>
    <row r="46" spans="1:22" x14ac:dyDescent="0.3">
      <c r="A46" s="56">
        <v>210009</v>
      </c>
      <c r="B46" s="54">
        <v>210004</v>
      </c>
      <c r="C46" s="23" t="s">
        <v>203</v>
      </c>
      <c r="D46" s="23">
        <v>1</v>
      </c>
      <c r="E46" s="22">
        <f>INDEX('!참조_ENUM'!$B$3:$B$64,MATCH(F46,'!참조_ENUM'!$C$3:$C$64,0))</f>
        <v>2</v>
      </c>
      <c r="F46" s="21" t="s">
        <v>204</v>
      </c>
      <c r="G46" s="22">
        <v>0</v>
      </c>
      <c r="H46" s="22">
        <v>5</v>
      </c>
      <c r="I46" s="22">
        <v>0</v>
      </c>
      <c r="J46" s="22">
        <f>INDEX('!참조_ENUM'!$AH$3:$AH$5,MATCH(K46,'!참조_ENUM'!$AI$3:$AI$5,0))</f>
        <v>0</v>
      </c>
      <c r="K46" s="27" t="s">
        <v>92</v>
      </c>
      <c r="L46" s="23">
        <f>INDEX('!참조_ENUM'!$AD$3:$AD$5,MATCH(M46,'!참조_ENUM'!$AE$3:$AE$5,0))</f>
        <v>0</v>
      </c>
      <c r="M46" s="21" t="s">
        <v>92</v>
      </c>
      <c r="N46" s="23">
        <v>0</v>
      </c>
      <c r="O46" s="23">
        <v>0</v>
      </c>
      <c r="P46" s="22">
        <v>100</v>
      </c>
      <c r="Q46" s="22">
        <v>0</v>
      </c>
      <c r="R46" s="22" t="s">
        <v>217</v>
      </c>
      <c r="S46" s="22">
        <v>0</v>
      </c>
      <c r="T46" s="22">
        <v>0</v>
      </c>
      <c r="U46" s="23" t="s">
        <v>207</v>
      </c>
      <c r="V46" s="41"/>
    </row>
    <row r="47" spans="1:22" ht="17.25" thickBot="1" x14ac:dyDescent="0.35">
      <c r="A47" s="57">
        <v>210010</v>
      </c>
      <c r="B47" s="55">
        <v>210004</v>
      </c>
      <c r="C47" s="42" t="s">
        <v>201</v>
      </c>
      <c r="D47" s="42">
        <v>1</v>
      </c>
      <c r="E47" s="43">
        <f>INDEX('!참조_ENUM'!$B$3:$B$64,MATCH(F47,'!참조_ENUM'!$C$3:$C$64,0))</f>
        <v>2</v>
      </c>
      <c r="F47" s="20" t="s">
        <v>204</v>
      </c>
      <c r="G47" s="43">
        <v>0</v>
      </c>
      <c r="H47" s="43">
        <v>5</v>
      </c>
      <c r="I47" s="43">
        <v>0</v>
      </c>
      <c r="J47" s="43">
        <f>INDEX('!참조_ENUM'!$AH$3:$AH$5,MATCH(K47,'!참조_ENUM'!$AI$3:$AI$5,0))</f>
        <v>1</v>
      </c>
      <c r="K47" s="27" t="s">
        <v>205</v>
      </c>
      <c r="L47" s="42">
        <f>INDEX('!참조_ENUM'!$AD$3:$AD$5,MATCH(M47,'!참조_ENUM'!$AE$3:$AE$5,0))</f>
        <v>0</v>
      </c>
      <c r="M47" s="21" t="s">
        <v>92</v>
      </c>
      <c r="N47" s="42">
        <v>0</v>
      </c>
      <c r="O47" s="42">
        <v>0</v>
      </c>
      <c r="P47" s="43">
        <v>100</v>
      </c>
      <c r="Q47" s="43">
        <v>0</v>
      </c>
      <c r="R47" s="43">
        <v>0</v>
      </c>
      <c r="S47" s="43">
        <v>0</v>
      </c>
      <c r="T47" s="43">
        <v>0</v>
      </c>
      <c r="U47" s="42" t="s">
        <v>209</v>
      </c>
      <c r="V47" s="45" t="s">
        <v>237</v>
      </c>
    </row>
  </sheetData>
  <phoneticPr fontId="1" type="noConversion"/>
  <dataValidations count="1">
    <dataValidation type="list" allowBlank="1" showInputMessage="1" showErrorMessage="1" sqref="U5:U47" xr:uid="{5033F987-8141-47C0-8A9E-B695E8146387}">
      <formula1>"shoot,hit,apply_1,apply_2,apply_3,apply_4,apply_5,summon,summon_shoot,heal,effect,buff,debuff"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812482B-AF02-4197-81B6-9BA3732762C2}">
          <x14:formula1>
            <xm:f>'!참조_ENUM'!$N$3:$N$4</xm:f>
          </x14:formula1>
          <xm:sqref>D5:D47</xm:sqref>
        </x14:dataValidation>
        <x14:dataValidation type="list" allowBlank="1" showInputMessage="1" showErrorMessage="1" xr:uid="{3CA7E9DE-00C0-44E4-992C-9FB937F8309C}">
          <x14:formula1>
            <xm:f>'!참조_ENUM'!$AE$3:$AE$5</xm:f>
          </x14:formula1>
          <xm:sqref>M5:M37</xm:sqref>
        </x14:dataValidation>
        <x14:dataValidation type="list" allowBlank="1" showInputMessage="1" showErrorMessage="1" xr:uid="{F4F116DB-1252-49ED-A663-DC6A99516978}">
          <x14:formula1>
            <xm:f>'!참조_ENUM'!$AI$3:$AI$5</xm:f>
          </x14:formula1>
          <xm:sqref>K5:K47</xm:sqref>
        </x14:dataValidation>
        <x14:dataValidation type="list" allowBlank="1" showInputMessage="1" showErrorMessage="1" xr:uid="{AE724866-8B52-4419-A82C-BB8EFFE73564}">
          <x14:formula1>
            <xm:f>'!참조_ENUM'!$C$3:$C$64</xm:f>
          </x14:formula1>
          <xm:sqref>F5:F47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CA64-6CE0-4C27-8B35-0DC56669E6D3}">
  <dimension ref="A1:L49"/>
  <sheetViews>
    <sheetView topLeftCell="L1" workbookViewId="0">
      <selection activeCell="M1" sqref="M1:Q1048576"/>
    </sheetView>
  </sheetViews>
  <sheetFormatPr defaultRowHeight="16.5" x14ac:dyDescent="0.3"/>
  <cols>
    <col min="1" max="1" width="23.75" bestFit="1" customWidth="1"/>
    <col min="2" max="3" width="15" customWidth="1"/>
    <col min="4" max="4" width="21.75" customWidth="1"/>
    <col min="5" max="5" width="22.25" bestFit="1" customWidth="1"/>
    <col min="6" max="6" width="23.25" customWidth="1"/>
    <col min="7" max="7" width="33.75" customWidth="1"/>
    <col min="10" max="10" width="10" bestFit="1" customWidth="1"/>
    <col min="11" max="11" width="12.125" bestFit="1" customWidth="1"/>
    <col min="12" max="12" width="99.5" customWidth="1"/>
  </cols>
  <sheetData>
    <row r="1" spans="1:12" ht="17.25" thickBot="1" x14ac:dyDescent="0.35">
      <c r="A1" t="s">
        <v>41</v>
      </c>
    </row>
    <row r="2" spans="1:12" x14ac:dyDescent="0.3">
      <c r="A2" s="65" t="s">
        <v>40</v>
      </c>
      <c r="B2" s="66" t="s">
        <v>174</v>
      </c>
      <c r="C2" s="66" t="s">
        <v>177</v>
      </c>
      <c r="D2" s="66" t="s">
        <v>46</v>
      </c>
      <c r="E2" s="66" t="s">
        <v>47</v>
      </c>
      <c r="F2" s="66" t="s">
        <v>20</v>
      </c>
      <c r="G2" s="66" t="s">
        <v>23</v>
      </c>
      <c r="H2" s="66" t="s">
        <v>33</v>
      </c>
      <c r="I2" s="66" t="s">
        <v>25</v>
      </c>
      <c r="J2" s="66" t="s">
        <v>224</v>
      </c>
      <c r="K2" s="66" t="s">
        <v>225</v>
      </c>
      <c r="L2" s="67" t="s">
        <v>78</v>
      </c>
    </row>
    <row r="3" spans="1:12" ht="33" x14ac:dyDescent="0.3">
      <c r="A3" s="68" t="s">
        <v>173</v>
      </c>
      <c r="B3" s="2" t="s">
        <v>180</v>
      </c>
      <c r="C3" s="7" t="s">
        <v>3</v>
      </c>
      <c r="D3" s="7" t="s">
        <v>48</v>
      </c>
      <c r="E3" s="7" t="s">
        <v>3</v>
      </c>
      <c r="F3" s="7" t="s">
        <v>21</v>
      </c>
      <c r="G3" s="7" t="s">
        <v>3</v>
      </c>
      <c r="H3" s="2" t="s">
        <v>0</v>
      </c>
      <c r="I3" s="7" t="s">
        <v>7</v>
      </c>
      <c r="J3" s="2" t="s">
        <v>7</v>
      </c>
      <c r="K3" s="2" t="s">
        <v>7</v>
      </c>
      <c r="L3" s="69" t="s">
        <v>3</v>
      </c>
    </row>
    <row r="4" spans="1:12" ht="17.25" thickBot="1" x14ac:dyDescent="0.35">
      <c r="A4" s="70" t="s">
        <v>42</v>
      </c>
      <c r="B4" s="9" t="s">
        <v>179</v>
      </c>
      <c r="C4" s="9" t="s">
        <v>176</v>
      </c>
      <c r="D4" s="9" t="s">
        <v>49</v>
      </c>
      <c r="E4" s="9" t="s">
        <v>50</v>
      </c>
      <c r="F4" s="9" t="s">
        <v>22</v>
      </c>
      <c r="G4" s="9" t="s">
        <v>24</v>
      </c>
      <c r="H4" s="9" t="s">
        <v>32</v>
      </c>
      <c r="I4" s="9" t="s">
        <v>26</v>
      </c>
      <c r="J4" s="9" t="s">
        <v>226</v>
      </c>
      <c r="K4" s="9" t="s">
        <v>227</v>
      </c>
      <c r="L4" s="71" t="s">
        <v>79</v>
      </c>
    </row>
    <row r="5" spans="1:12" ht="17.25" thickBot="1" x14ac:dyDescent="0.35">
      <c r="A5" s="10">
        <v>100001</v>
      </c>
      <c r="B5" s="29">
        <f>INDEX('!참조_ENUM'!$AP$3:$AP$7,MATCH(C5,'!참조_ENUM'!$AQ$3:$AQ$7,0))</f>
        <v>3</v>
      </c>
      <c r="C5" s="19" t="s">
        <v>175</v>
      </c>
      <c r="D5" s="11">
        <f>INDEX('!참조_ENUM'!$R$3:$R$7,MATCH(E5,'!참조_ENUM'!$S$3:$S$7,0))</f>
        <v>1</v>
      </c>
      <c r="E5" s="19" t="s">
        <v>178</v>
      </c>
      <c r="F5" s="11">
        <f>INDEX('!참조_ENUM'!$F$3:$F$13,MATCH(G5,'!참조_ENUM'!$G$3:$G$13,0))</f>
        <v>201</v>
      </c>
      <c r="G5" s="19" t="s">
        <v>181</v>
      </c>
      <c r="H5" s="11">
        <v>0</v>
      </c>
      <c r="I5" s="11">
        <v>1</v>
      </c>
      <c r="J5" s="77">
        <v>1</v>
      </c>
      <c r="K5" s="77">
        <v>1E-3</v>
      </c>
      <c r="L5" s="61" t="s">
        <v>168</v>
      </c>
    </row>
    <row r="6" spans="1:12" ht="17.25" thickBot="1" x14ac:dyDescent="0.35">
      <c r="A6" s="12">
        <v>100002</v>
      </c>
      <c r="B6" s="29">
        <f>INDEX('!참조_ENUM'!$AP$3:$AP$7,MATCH(C6,'!참조_ENUM'!$AQ$3:$AQ$7,0))</f>
        <v>3</v>
      </c>
      <c r="C6" s="19" t="s">
        <v>175</v>
      </c>
      <c r="D6" s="4">
        <f>INDEX('!참조_ENUM'!$R$3:$R$7,MATCH(E6,'!참조_ENUM'!$S$3:$S$7,0))</f>
        <v>1</v>
      </c>
      <c r="E6" s="21" t="s">
        <v>178</v>
      </c>
      <c r="F6" s="4">
        <f>INDEX('!참조_ENUM'!$F$3:$F$13,MATCH(G6,'!참조_ENUM'!$G$3:$G$13,0))</f>
        <v>201</v>
      </c>
      <c r="G6" s="19" t="s">
        <v>181</v>
      </c>
      <c r="H6" s="4">
        <v>0</v>
      </c>
      <c r="I6" s="4">
        <v>1.1000000000000001</v>
      </c>
      <c r="J6" s="78">
        <v>1</v>
      </c>
      <c r="K6" s="78">
        <v>1E-3</v>
      </c>
      <c r="L6" s="62" t="s">
        <v>328</v>
      </c>
    </row>
    <row r="7" spans="1:12" ht="17.25" thickBot="1" x14ac:dyDescent="0.35">
      <c r="A7" s="12">
        <v>100003</v>
      </c>
      <c r="B7" s="29">
        <f>INDEX('[2]!참조_ENUM'!$AP$3:$AP$7,MATCH(C7,'[2]!참조_ENUM'!$AQ$3:$AQ$7,0))</f>
        <v>3</v>
      </c>
      <c r="C7" s="19" t="s">
        <v>175</v>
      </c>
      <c r="D7" s="4">
        <f>INDEX('!참조_ENUM'!$R$3:$R$7,MATCH(E7,'!참조_ENUM'!$S$3:$S$7,0))</f>
        <v>1</v>
      </c>
      <c r="E7" s="21" t="s">
        <v>178</v>
      </c>
      <c r="F7" s="4">
        <f>INDEX('!참조_ENUM'!$F$3:$F$13,MATCH(G7,'!참조_ENUM'!$G$3:$G$13,0))</f>
        <v>201</v>
      </c>
      <c r="G7" s="19" t="s">
        <v>181</v>
      </c>
      <c r="H7" s="4">
        <v>0</v>
      </c>
      <c r="I7" s="4">
        <v>1</v>
      </c>
      <c r="J7" s="78">
        <v>1</v>
      </c>
      <c r="K7" s="78">
        <v>1E-3</v>
      </c>
      <c r="L7" s="62" t="s">
        <v>329</v>
      </c>
    </row>
    <row r="8" spans="1:12" ht="17.25" thickBot="1" x14ac:dyDescent="0.35">
      <c r="A8" s="13">
        <v>100004</v>
      </c>
      <c r="B8" s="29">
        <f>INDEX('[2]!참조_ENUM'!$AP$3:$AP$7,MATCH(C8,'[2]!참조_ENUM'!$AQ$3:$AQ$7,0))</f>
        <v>3</v>
      </c>
      <c r="C8" s="19" t="s">
        <v>175</v>
      </c>
      <c r="D8" s="14">
        <f>INDEX('!참조_ENUM'!$R$3:$R$7,MATCH(E8,'!참조_ENUM'!$S$3:$S$7,0))</f>
        <v>1</v>
      </c>
      <c r="E8" s="20" t="s">
        <v>178</v>
      </c>
      <c r="F8" s="14">
        <f>INDEX('!참조_ENUM'!$F$3:$F$13,MATCH(G8,'!참조_ENUM'!$G$3:$G$13,0))</f>
        <v>201</v>
      </c>
      <c r="G8" s="19" t="s">
        <v>181</v>
      </c>
      <c r="H8" s="14">
        <v>0</v>
      </c>
      <c r="I8" s="14">
        <v>1.2</v>
      </c>
      <c r="J8" s="79">
        <v>1</v>
      </c>
      <c r="K8" s="79">
        <v>1E-3</v>
      </c>
      <c r="L8" s="64" t="s">
        <v>330</v>
      </c>
    </row>
    <row r="9" spans="1:12" ht="17.25" thickBot="1" x14ac:dyDescent="0.35">
      <c r="A9" s="12">
        <v>100005</v>
      </c>
      <c r="B9" s="29">
        <f>INDEX('[2]!참조_ENUM'!$AP$3:$AP$7,MATCH(C9,'[2]!참조_ENUM'!$AQ$3:$AQ$7,0))</f>
        <v>3</v>
      </c>
      <c r="C9" s="19" t="s">
        <v>175</v>
      </c>
      <c r="D9" s="4">
        <f>INDEX('!참조_ENUM'!$R$3:$R$7,MATCH(E9,'!참조_ENUM'!$S$3:$S$7,0))</f>
        <v>1</v>
      </c>
      <c r="E9" s="21" t="s">
        <v>178</v>
      </c>
      <c r="F9" s="4">
        <f>INDEX('!참조_ENUM'!$F$3:$F$13,MATCH(G9,'!참조_ENUM'!$G$3:$G$13,0))</f>
        <v>201</v>
      </c>
      <c r="G9" s="19" t="s">
        <v>181</v>
      </c>
      <c r="H9" s="4">
        <v>0</v>
      </c>
      <c r="I9" s="4">
        <v>1</v>
      </c>
      <c r="J9" s="78">
        <v>1</v>
      </c>
      <c r="K9" s="78">
        <v>1E-3</v>
      </c>
      <c r="L9" s="62" t="s">
        <v>327</v>
      </c>
    </row>
    <row r="10" spans="1:12" ht="17.25" thickBot="1" x14ac:dyDescent="0.35">
      <c r="A10" s="13">
        <v>100006</v>
      </c>
      <c r="B10" s="29">
        <f>INDEX('[2]!참조_ENUM'!$AP$3:$AP$7,MATCH(C10,'[2]!참조_ENUM'!$AQ$3:$AQ$7,0))</f>
        <v>3</v>
      </c>
      <c r="C10" s="19" t="s">
        <v>175</v>
      </c>
      <c r="D10" s="14">
        <f>INDEX('!참조_ENUM'!$R$3:$R$7,MATCH(E10,'!참조_ENUM'!$S$3:$S$7,0))</f>
        <v>1</v>
      </c>
      <c r="E10" s="20" t="s">
        <v>178</v>
      </c>
      <c r="F10" s="14">
        <f>INDEX('!참조_ENUM'!$F$3:$F$13,MATCH(G10,'!참조_ENUM'!$G$3:$G$13,0))</f>
        <v>201</v>
      </c>
      <c r="G10" s="19" t="s">
        <v>181</v>
      </c>
      <c r="H10" s="14">
        <v>0</v>
      </c>
      <c r="I10" s="14">
        <v>1.2</v>
      </c>
      <c r="J10" s="79">
        <v>1</v>
      </c>
      <c r="K10" s="79">
        <v>1E-3</v>
      </c>
      <c r="L10" s="64" t="s">
        <v>86</v>
      </c>
    </row>
    <row r="11" spans="1:12" ht="17.25" thickBot="1" x14ac:dyDescent="0.35">
      <c r="A11" s="12">
        <v>100007</v>
      </c>
      <c r="B11" s="29">
        <f>INDEX('[2]!참조_ENUM'!$AP$3:$AP$7,MATCH(C11,'[2]!참조_ENUM'!$AQ$3:$AQ$7,0))</f>
        <v>3</v>
      </c>
      <c r="C11" s="19" t="s">
        <v>175</v>
      </c>
      <c r="D11" s="4">
        <f>INDEX('!참조_ENUM'!$R$3:$R$7,MATCH(E11,'!참조_ENUM'!$S$3:$S$7,0))</f>
        <v>1</v>
      </c>
      <c r="E11" s="21" t="s">
        <v>178</v>
      </c>
      <c r="F11" s="4">
        <f>INDEX('!참조_ENUM'!$F$3:$F$13,MATCH(G11,'!참조_ENUM'!$G$3:$G$13,0))</f>
        <v>201</v>
      </c>
      <c r="G11" s="19" t="s">
        <v>181</v>
      </c>
      <c r="H11" s="4">
        <v>0</v>
      </c>
      <c r="I11" s="4">
        <v>1</v>
      </c>
      <c r="J11" s="78">
        <v>1</v>
      </c>
      <c r="K11" s="78">
        <v>1E-3</v>
      </c>
      <c r="L11" s="62" t="s">
        <v>86</v>
      </c>
    </row>
    <row r="12" spans="1:12" ht="17.25" thickBot="1" x14ac:dyDescent="0.35">
      <c r="A12" s="13">
        <v>100008</v>
      </c>
      <c r="B12" s="29">
        <f>INDEX('[2]!참조_ENUM'!$AP$3:$AP$7,MATCH(C12,'[2]!참조_ENUM'!$AQ$3:$AQ$7,0))</f>
        <v>3</v>
      </c>
      <c r="C12" s="19" t="s">
        <v>175</v>
      </c>
      <c r="D12" s="14">
        <f>INDEX('!참조_ENUM'!$R$3:$R$7,MATCH(E12,'!참조_ENUM'!$S$3:$S$7,0))</f>
        <v>1</v>
      </c>
      <c r="E12" s="20" t="s">
        <v>178</v>
      </c>
      <c r="F12" s="14">
        <f>INDEX('!참조_ENUM'!$F$3:$F$13,MATCH(G12,'!참조_ENUM'!$G$3:$G$13,0))</f>
        <v>201</v>
      </c>
      <c r="G12" s="19" t="s">
        <v>181</v>
      </c>
      <c r="H12" s="14">
        <v>0</v>
      </c>
      <c r="I12" s="14">
        <v>1.2</v>
      </c>
      <c r="J12" s="79">
        <v>1</v>
      </c>
      <c r="K12" s="79">
        <v>1E-3</v>
      </c>
      <c r="L12" s="64" t="s">
        <v>86</v>
      </c>
    </row>
    <row r="13" spans="1:12" ht="17.25" thickBot="1" x14ac:dyDescent="0.35">
      <c r="A13" s="12">
        <v>100009</v>
      </c>
      <c r="B13" s="29">
        <f>INDEX('[2]!참조_ENUM'!$AP$3:$AP$7,MATCH(C13,'[2]!참조_ENUM'!$AQ$3:$AQ$7,0))</f>
        <v>3</v>
      </c>
      <c r="C13" s="19" t="s">
        <v>175</v>
      </c>
      <c r="D13" s="4">
        <f>INDEX('!참조_ENUM'!$R$3:$R$7,MATCH(E13,'!참조_ENUM'!$S$3:$S$7,0))</f>
        <v>1</v>
      </c>
      <c r="E13" s="21" t="s">
        <v>178</v>
      </c>
      <c r="F13" s="4">
        <f>INDEX('!참조_ENUM'!$F$3:$F$13,MATCH(G13,'!참조_ENUM'!$G$3:$G$13,0))</f>
        <v>201</v>
      </c>
      <c r="G13" s="19" t="s">
        <v>181</v>
      </c>
      <c r="H13" s="4">
        <v>0</v>
      </c>
      <c r="I13" s="4">
        <v>1</v>
      </c>
      <c r="J13" s="78">
        <v>1</v>
      </c>
      <c r="K13" s="78">
        <v>1E-3</v>
      </c>
      <c r="L13" s="62" t="s">
        <v>86</v>
      </c>
    </row>
    <row r="14" spans="1:12" ht="17.25" thickBot="1" x14ac:dyDescent="0.35">
      <c r="A14" s="13">
        <v>100010</v>
      </c>
      <c r="B14" s="29">
        <f>INDEX('[2]!참조_ENUM'!$AP$3:$AP$7,MATCH(C14,'[2]!참조_ENUM'!$AQ$3:$AQ$7,0))</f>
        <v>3</v>
      </c>
      <c r="C14" s="19" t="s">
        <v>175</v>
      </c>
      <c r="D14" s="14">
        <f>INDEX('!참조_ENUM'!$R$3:$R$7,MATCH(E14,'!참조_ENUM'!$S$3:$S$7,0))</f>
        <v>1</v>
      </c>
      <c r="E14" s="20" t="s">
        <v>178</v>
      </c>
      <c r="F14" s="14">
        <f>INDEX('!참조_ENUM'!$F$3:$F$13,MATCH(G14,'!참조_ENUM'!$G$3:$G$13,0))</f>
        <v>201</v>
      </c>
      <c r="G14" s="19" t="s">
        <v>181</v>
      </c>
      <c r="H14" s="14">
        <v>0</v>
      </c>
      <c r="I14" s="14">
        <v>1.25</v>
      </c>
      <c r="J14" s="79">
        <v>1</v>
      </c>
      <c r="K14" s="79">
        <v>1E-3</v>
      </c>
      <c r="L14" s="64" t="s">
        <v>86</v>
      </c>
    </row>
    <row r="15" spans="1:12" ht="17.25" thickBot="1" x14ac:dyDescent="0.35">
      <c r="A15" s="12">
        <v>100011</v>
      </c>
      <c r="B15" s="29">
        <f>INDEX('[2]!참조_ENUM'!$AP$3:$AP$7,MATCH(C15,'[2]!참조_ENUM'!$AQ$3:$AQ$7,0))</f>
        <v>3</v>
      </c>
      <c r="C15" s="19" t="s">
        <v>175</v>
      </c>
      <c r="D15" s="4">
        <f>INDEX('!참조_ENUM'!$R$3:$R$7,MATCH(E15,'!참조_ENUM'!$S$3:$S$7,0))</f>
        <v>1</v>
      </c>
      <c r="E15" s="21" t="s">
        <v>178</v>
      </c>
      <c r="F15" s="4">
        <f>INDEX('!참조_ENUM'!$F$3:$F$13,MATCH(G15,'!참조_ENUM'!$G$3:$G$13,0))</f>
        <v>201</v>
      </c>
      <c r="G15" s="19" t="s">
        <v>181</v>
      </c>
      <c r="H15" s="4">
        <v>0</v>
      </c>
      <c r="I15" s="4">
        <v>1</v>
      </c>
      <c r="J15" s="78">
        <v>1</v>
      </c>
      <c r="K15" s="78">
        <v>1E-3</v>
      </c>
      <c r="L15" s="62" t="s">
        <v>86</v>
      </c>
    </row>
    <row r="16" spans="1:12" ht="17.25" thickBot="1" x14ac:dyDescent="0.35">
      <c r="A16" s="30">
        <v>100012</v>
      </c>
      <c r="B16" s="33">
        <f>INDEX('[2]!참조_ENUM'!$AP$3:$AP$7,MATCH(C16,'[2]!참조_ENUM'!$AQ$3:$AQ$7,0))</f>
        <v>3</v>
      </c>
      <c r="C16" s="60" t="s">
        <v>175</v>
      </c>
      <c r="D16" s="31">
        <f>INDEX('!참조_ENUM'!$R$3:$R$7,MATCH(E16,'!참조_ENUM'!$S$3:$S$7,0))</f>
        <v>1</v>
      </c>
      <c r="E16" s="32" t="s">
        <v>178</v>
      </c>
      <c r="F16" s="31">
        <f>INDEX('!참조_ENUM'!$F$3:$F$13,MATCH(G16,'!참조_ENUM'!$G$3:$G$13,0))</f>
        <v>201</v>
      </c>
      <c r="G16" s="60" t="s">
        <v>181</v>
      </c>
      <c r="H16" s="31">
        <v>0</v>
      </c>
      <c r="I16" s="31">
        <v>1.3</v>
      </c>
      <c r="J16" s="80">
        <v>1</v>
      </c>
      <c r="K16" s="80">
        <v>1E-3</v>
      </c>
      <c r="L16" s="72" t="s">
        <v>86</v>
      </c>
    </row>
    <row r="17" spans="1:12" x14ac:dyDescent="0.3">
      <c r="A17" s="10">
        <v>20010101</v>
      </c>
      <c r="B17" s="29">
        <f>INDEX('[2]!참조_ENUM'!$AP$3:$AP$7,MATCH(C17,'[2]!참조_ENUM'!$AQ$3:$AQ$7,0))</f>
        <v>1</v>
      </c>
      <c r="C17" s="19" t="s">
        <v>274</v>
      </c>
      <c r="D17" s="11">
        <f>INDEX('!참조_ENUM'!$R$3:$R$7,MATCH(E17,'!참조_ENUM'!$S$3:$S$7,0))</f>
        <v>1</v>
      </c>
      <c r="E17" s="19" t="s">
        <v>178</v>
      </c>
      <c r="F17" s="11">
        <f>INDEX('!참조_ENUM'!$F$3:$F$13,MATCH(G17,'!참조_ENUM'!$G$3:$G$13,0))</f>
        <v>201</v>
      </c>
      <c r="G17" s="19" t="s">
        <v>181</v>
      </c>
      <c r="H17" s="11">
        <v>0</v>
      </c>
      <c r="I17" s="11">
        <v>1</v>
      </c>
      <c r="J17" s="11">
        <v>1</v>
      </c>
      <c r="K17" s="11">
        <v>1E-3</v>
      </c>
      <c r="L17" s="61" t="s">
        <v>280</v>
      </c>
    </row>
    <row r="18" spans="1:12" x14ac:dyDescent="0.3">
      <c r="A18" s="12">
        <v>20010201</v>
      </c>
      <c r="B18" s="6">
        <f>INDEX('[2]!참조_ENUM'!$AP$3:$AP$7,MATCH(C18,'[2]!참조_ENUM'!$AQ$3:$AQ$7,0))</f>
        <v>4</v>
      </c>
      <c r="C18" s="21" t="s">
        <v>218</v>
      </c>
      <c r="D18" s="4">
        <f>INDEX('!참조_ENUM'!$R$3:$R$7,MATCH(E18,'!참조_ENUM'!$S$3:$S$7,0))</f>
        <v>1</v>
      </c>
      <c r="E18" s="21" t="s">
        <v>178</v>
      </c>
      <c r="F18" s="4">
        <f>INDEX('!참조_ENUM'!$F$3:$F$13,MATCH(G18,'!참조_ENUM'!$G$3:$G$13,0))</f>
        <v>201</v>
      </c>
      <c r="G18" s="21" t="s">
        <v>181</v>
      </c>
      <c r="H18" s="4">
        <v>0</v>
      </c>
      <c r="I18" s="4">
        <v>1</v>
      </c>
      <c r="J18" s="4">
        <v>1</v>
      </c>
      <c r="K18" s="4">
        <v>1E-3</v>
      </c>
      <c r="L18" s="62" t="s">
        <v>281</v>
      </c>
    </row>
    <row r="19" spans="1:12" x14ac:dyDescent="0.3">
      <c r="A19" s="12">
        <v>20010301</v>
      </c>
      <c r="B19" s="6">
        <f>INDEX('[2]!참조_ENUM'!$AP$3:$AP$7,MATCH(C19,'[2]!참조_ENUM'!$AQ$3:$AQ$7,0))</f>
        <v>3</v>
      </c>
      <c r="C19" s="21" t="s">
        <v>175</v>
      </c>
      <c r="D19" s="4">
        <f>INDEX('!참조_ENUM'!$R$3:$R$7,MATCH(E19,'!참조_ENUM'!$S$3:$S$7,0))</f>
        <v>1</v>
      </c>
      <c r="E19" s="21" t="s">
        <v>178</v>
      </c>
      <c r="F19" s="4">
        <f>INDEX('!참조_ENUM'!$F$3:$F$13,MATCH(G19,'!참조_ENUM'!$G$3:$G$13,0))</f>
        <v>201</v>
      </c>
      <c r="G19" s="21" t="s">
        <v>181</v>
      </c>
      <c r="H19" s="4">
        <v>0</v>
      </c>
      <c r="I19" s="4">
        <v>1</v>
      </c>
      <c r="J19" s="4">
        <v>1</v>
      </c>
      <c r="K19" s="4">
        <v>1E-3</v>
      </c>
      <c r="L19" s="62" t="s">
        <v>282</v>
      </c>
    </row>
    <row r="20" spans="1:12" x14ac:dyDescent="0.3">
      <c r="A20" s="12">
        <v>20010401</v>
      </c>
      <c r="B20" s="6">
        <f>INDEX('[2]!참조_ENUM'!$AP$3:$AP$7,MATCH(C20,'[2]!참조_ENUM'!$AQ$3:$AQ$7,0))</f>
        <v>2</v>
      </c>
      <c r="C20" s="21" t="s">
        <v>275</v>
      </c>
      <c r="D20" s="4">
        <f>INDEX('!참조_ENUM'!$R$3:$R$7,MATCH(E20,'!참조_ENUM'!$S$3:$S$7,0))</f>
        <v>1</v>
      </c>
      <c r="E20" s="21" t="s">
        <v>178</v>
      </c>
      <c r="F20" s="4">
        <f>INDEX('!참조_ENUM'!$F$3:$F$13,MATCH(G20,'!참조_ENUM'!$G$3:$G$13,0))</f>
        <v>201</v>
      </c>
      <c r="G20" s="21" t="s">
        <v>181</v>
      </c>
      <c r="H20" s="4">
        <v>0</v>
      </c>
      <c r="I20" s="4">
        <v>1</v>
      </c>
      <c r="J20" s="4">
        <v>1</v>
      </c>
      <c r="K20" s="4">
        <v>1E-3</v>
      </c>
      <c r="L20" s="62" t="s">
        <v>283</v>
      </c>
    </row>
    <row r="21" spans="1:12" x14ac:dyDescent="0.3">
      <c r="A21" s="12">
        <v>20010501</v>
      </c>
      <c r="B21" s="6">
        <f>INDEX('[2]!참조_ENUM'!$AP$3:$AP$7,MATCH(C21,'[2]!참조_ENUM'!$AQ$3:$AQ$7,0))</f>
        <v>1</v>
      </c>
      <c r="C21" s="21" t="s">
        <v>274</v>
      </c>
      <c r="D21" s="4">
        <f>INDEX('!참조_ENUM'!$R$3:$R$7,MATCH(E21,'!참조_ENUM'!$S$3:$S$7,0))</f>
        <v>1</v>
      </c>
      <c r="E21" s="21" t="s">
        <v>178</v>
      </c>
      <c r="F21" s="4">
        <f>INDEX('!참조_ENUM'!$F$3:$F$13,MATCH(G21,'!참조_ENUM'!$G$3:$G$13,0))</f>
        <v>201</v>
      </c>
      <c r="G21" s="21" t="s">
        <v>181</v>
      </c>
      <c r="H21" s="4">
        <v>0</v>
      </c>
      <c r="I21" s="4">
        <v>1</v>
      </c>
      <c r="J21" s="4">
        <v>1</v>
      </c>
      <c r="K21" s="4">
        <v>1E-3</v>
      </c>
      <c r="L21" s="62" t="s">
        <v>331</v>
      </c>
    </row>
    <row r="22" spans="1:12" x14ac:dyDescent="0.3">
      <c r="A22" s="12">
        <v>20010601</v>
      </c>
      <c r="B22" s="6">
        <f>INDEX('[2]!참조_ENUM'!$AP$3:$AP$7,MATCH(C22,'[2]!참조_ENUM'!$AQ$3:$AQ$7,0))</f>
        <v>4</v>
      </c>
      <c r="C22" s="21" t="s">
        <v>218</v>
      </c>
      <c r="D22" s="4">
        <f>INDEX('!참조_ENUM'!$R$3:$R$7,MATCH(E22,'!참조_ENUM'!$S$3:$S$7,0))</f>
        <v>1</v>
      </c>
      <c r="E22" s="21" t="s">
        <v>178</v>
      </c>
      <c r="F22" s="4">
        <f>INDEX('!참조_ENUM'!$F$3:$F$13,MATCH(G22,'!참조_ENUM'!$G$3:$G$13,0))</f>
        <v>201</v>
      </c>
      <c r="G22" s="21" t="s">
        <v>181</v>
      </c>
      <c r="H22" s="4">
        <v>0</v>
      </c>
      <c r="I22" s="4">
        <v>1</v>
      </c>
      <c r="J22" s="4">
        <v>1</v>
      </c>
      <c r="K22" s="4">
        <v>1E-3</v>
      </c>
      <c r="L22" s="62" t="s">
        <v>288</v>
      </c>
    </row>
    <row r="23" spans="1:12" x14ac:dyDescent="0.3">
      <c r="A23" s="12">
        <v>20010701</v>
      </c>
      <c r="B23" s="6">
        <f>INDEX('[2]!참조_ENUM'!$AP$3:$AP$7,MATCH(C23,'[2]!참조_ENUM'!$AQ$3:$AQ$7,0))</f>
        <v>3</v>
      </c>
      <c r="C23" s="21" t="s">
        <v>175</v>
      </c>
      <c r="D23" s="4">
        <f>INDEX('!참조_ENUM'!$R$3:$R$7,MATCH(E23,'!참조_ENUM'!$S$3:$S$7,0))</f>
        <v>1</v>
      </c>
      <c r="E23" s="21" t="s">
        <v>178</v>
      </c>
      <c r="F23" s="4">
        <f>INDEX('!참조_ENUM'!$F$3:$F$13,MATCH(G23,'!참조_ENUM'!$G$3:$G$13,0))</f>
        <v>201</v>
      </c>
      <c r="G23" s="21" t="s">
        <v>181</v>
      </c>
      <c r="H23" s="4">
        <v>0</v>
      </c>
      <c r="I23" s="4">
        <v>1</v>
      </c>
      <c r="J23" s="4">
        <v>1</v>
      </c>
      <c r="K23" s="4">
        <v>1E-3</v>
      </c>
      <c r="L23" s="62" t="s">
        <v>289</v>
      </c>
    </row>
    <row r="24" spans="1:12" x14ac:dyDescent="0.3">
      <c r="A24" s="12">
        <v>20010801</v>
      </c>
      <c r="B24" s="6">
        <f>INDEX('[2]!참조_ENUM'!$AP$3:$AP$7,MATCH(C24,'[2]!참조_ENUM'!$AQ$3:$AQ$7,0))</f>
        <v>2</v>
      </c>
      <c r="C24" s="21" t="s">
        <v>275</v>
      </c>
      <c r="D24" s="4">
        <f>INDEX('!참조_ENUM'!$R$3:$R$7,MATCH(E24,'!참조_ENUM'!$S$3:$S$7,0))</f>
        <v>1</v>
      </c>
      <c r="E24" s="21" t="s">
        <v>178</v>
      </c>
      <c r="F24" s="4">
        <f>INDEX('!참조_ENUM'!$F$3:$F$13,MATCH(G24,'!참조_ENUM'!$G$3:$G$13,0))</f>
        <v>201</v>
      </c>
      <c r="G24" s="21" t="s">
        <v>181</v>
      </c>
      <c r="H24" s="4">
        <v>0</v>
      </c>
      <c r="I24" s="4">
        <v>1</v>
      </c>
      <c r="J24" s="4">
        <v>1</v>
      </c>
      <c r="K24" s="4">
        <v>1E-3</v>
      </c>
      <c r="L24" s="62" t="s">
        <v>290</v>
      </c>
    </row>
    <row r="25" spans="1:12" x14ac:dyDescent="0.3">
      <c r="A25" s="12">
        <v>20010901</v>
      </c>
      <c r="B25" s="6">
        <f>INDEX('[2]!참조_ENUM'!$AP$3:$AP$7,MATCH(C25,'[2]!참조_ENUM'!$AQ$3:$AQ$7,0))</f>
        <v>1</v>
      </c>
      <c r="C25" s="21" t="s">
        <v>274</v>
      </c>
      <c r="D25" s="4">
        <f>INDEX('!참조_ENUM'!$R$3:$R$7,MATCH(E25,'!참조_ENUM'!$S$3:$S$7,0))</f>
        <v>1</v>
      </c>
      <c r="E25" s="21" t="s">
        <v>178</v>
      </c>
      <c r="F25" s="4">
        <f>INDEX('!참조_ENUM'!$F$3:$F$13,MATCH(G25,'!참조_ENUM'!$G$3:$G$13,0))</f>
        <v>201</v>
      </c>
      <c r="G25" s="21" t="s">
        <v>181</v>
      </c>
      <c r="H25" s="4">
        <v>0</v>
      </c>
      <c r="I25" s="4">
        <v>1</v>
      </c>
      <c r="J25" s="4">
        <v>1</v>
      </c>
      <c r="K25" s="4">
        <v>1E-3</v>
      </c>
      <c r="L25" s="62" t="s">
        <v>299</v>
      </c>
    </row>
    <row r="26" spans="1:12" x14ac:dyDescent="0.3">
      <c r="A26" s="12">
        <v>20011001</v>
      </c>
      <c r="B26" s="6">
        <f>INDEX('[2]!참조_ENUM'!$AP$3:$AP$7,MATCH(C26,'[2]!참조_ENUM'!$AQ$3:$AQ$7,0))</f>
        <v>4</v>
      </c>
      <c r="C26" s="21" t="s">
        <v>218</v>
      </c>
      <c r="D26" s="4">
        <f>INDEX('!참조_ENUM'!$R$3:$R$7,MATCH(E26,'!참조_ENUM'!$S$3:$S$7,0))</f>
        <v>1</v>
      </c>
      <c r="E26" s="21" t="s">
        <v>178</v>
      </c>
      <c r="F26" s="4">
        <f>INDEX('!참조_ENUM'!$F$3:$F$13,MATCH(G26,'!참조_ENUM'!$G$3:$G$13,0))</f>
        <v>201</v>
      </c>
      <c r="G26" s="21" t="s">
        <v>181</v>
      </c>
      <c r="H26" s="4">
        <v>0</v>
      </c>
      <c r="I26" s="4">
        <v>1</v>
      </c>
      <c r="J26" s="4">
        <v>1</v>
      </c>
      <c r="K26" s="4">
        <v>1E-3</v>
      </c>
      <c r="L26" s="62" t="s">
        <v>300</v>
      </c>
    </row>
    <row r="27" spans="1:12" x14ac:dyDescent="0.3">
      <c r="A27" s="12">
        <v>20011101</v>
      </c>
      <c r="B27" s="6">
        <f>INDEX('[2]!참조_ENUM'!$AP$3:$AP$7,MATCH(C27,'[2]!참조_ENUM'!$AQ$3:$AQ$7,0))</f>
        <v>3</v>
      </c>
      <c r="C27" s="21" t="s">
        <v>175</v>
      </c>
      <c r="D27" s="4">
        <f>INDEX('!참조_ENUM'!$R$3:$R$7,MATCH(E27,'!참조_ENUM'!$S$3:$S$7,0))</f>
        <v>1</v>
      </c>
      <c r="E27" s="21" t="s">
        <v>178</v>
      </c>
      <c r="F27" s="4">
        <f>INDEX('!참조_ENUM'!$F$3:$F$13,MATCH(G27,'!참조_ENUM'!$G$3:$G$13,0))</f>
        <v>201</v>
      </c>
      <c r="G27" s="21" t="s">
        <v>181</v>
      </c>
      <c r="H27" s="4">
        <v>0</v>
      </c>
      <c r="I27" s="4">
        <v>1</v>
      </c>
      <c r="J27" s="4">
        <v>1</v>
      </c>
      <c r="K27" s="4">
        <v>1E-3</v>
      </c>
      <c r="L27" s="62" t="s">
        <v>301</v>
      </c>
    </row>
    <row r="28" spans="1:12" x14ac:dyDescent="0.3">
      <c r="A28" s="12">
        <v>20011201</v>
      </c>
      <c r="B28" s="6">
        <f>INDEX('[2]!참조_ENUM'!$AP$3:$AP$7,MATCH(C28,'[2]!참조_ENUM'!$AQ$3:$AQ$7,0))</f>
        <v>2</v>
      </c>
      <c r="C28" s="21" t="s">
        <v>275</v>
      </c>
      <c r="D28" s="4">
        <f>INDEX('!참조_ENUM'!$R$3:$R$7,MATCH(E28,'!참조_ENUM'!$S$3:$S$7,0))</f>
        <v>1</v>
      </c>
      <c r="E28" s="21" t="s">
        <v>178</v>
      </c>
      <c r="F28" s="4">
        <f>INDEX('!참조_ENUM'!$F$3:$F$13,MATCH(G28,'!참조_ENUM'!$G$3:$G$13,0))</f>
        <v>201</v>
      </c>
      <c r="G28" s="21" t="s">
        <v>181</v>
      </c>
      <c r="H28" s="4">
        <v>0</v>
      </c>
      <c r="I28" s="4">
        <v>1</v>
      </c>
      <c r="J28" s="4">
        <v>1</v>
      </c>
      <c r="K28" s="4">
        <v>1E-3</v>
      </c>
      <c r="L28" s="62" t="s">
        <v>302</v>
      </c>
    </row>
    <row r="29" spans="1:12" x14ac:dyDescent="0.3">
      <c r="A29" s="12">
        <v>20011301</v>
      </c>
      <c r="B29" s="6">
        <f>INDEX('[2]!참조_ENUM'!$AP$3:$AP$7,MATCH(C29,'[2]!참조_ENUM'!$AQ$3:$AQ$7,0))</f>
        <v>1</v>
      </c>
      <c r="C29" s="21" t="s">
        <v>274</v>
      </c>
      <c r="D29" s="4">
        <f>INDEX('!참조_ENUM'!$R$3:$R$7,MATCH(E29,'!참조_ENUM'!$S$3:$S$7,0))</f>
        <v>1</v>
      </c>
      <c r="E29" s="21" t="s">
        <v>178</v>
      </c>
      <c r="F29" s="4">
        <f>INDEX('!참조_ENUM'!$F$3:$F$13,MATCH(G29,'!참조_ENUM'!$G$3:$G$13,0))</f>
        <v>201</v>
      </c>
      <c r="G29" s="21" t="s">
        <v>181</v>
      </c>
      <c r="H29" s="4">
        <v>0</v>
      </c>
      <c r="I29" s="4">
        <v>1</v>
      </c>
      <c r="J29" s="4">
        <v>1</v>
      </c>
      <c r="K29" s="4">
        <v>1E-3</v>
      </c>
      <c r="L29" s="62" t="s">
        <v>321</v>
      </c>
    </row>
    <row r="30" spans="1:12" x14ac:dyDescent="0.3">
      <c r="A30" s="12">
        <v>20011401</v>
      </c>
      <c r="B30" s="6">
        <f>INDEX('[2]!참조_ENUM'!$AP$3:$AP$7,MATCH(C30,'[2]!참조_ENUM'!$AQ$3:$AQ$7,0))</f>
        <v>4</v>
      </c>
      <c r="C30" s="21" t="s">
        <v>218</v>
      </c>
      <c r="D30" s="4">
        <f>INDEX('!참조_ENUM'!$R$3:$R$7,MATCH(E30,'!참조_ENUM'!$S$3:$S$7,0))</f>
        <v>1</v>
      </c>
      <c r="E30" s="21" t="s">
        <v>178</v>
      </c>
      <c r="F30" s="4">
        <f>INDEX('!참조_ENUM'!$F$3:$F$13,MATCH(G30,'!참조_ENUM'!$G$3:$G$13,0))</f>
        <v>201</v>
      </c>
      <c r="G30" s="21" t="s">
        <v>181</v>
      </c>
      <c r="H30" s="4">
        <v>0</v>
      </c>
      <c r="I30" s="4">
        <v>1</v>
      </c>
      <c r="J30" s="4">
        <v>1</v>
      </c>
      <c r="K30" s="4">
        <v>1E-3</v>
      </c>
      <c r="L30" s="62" t="s">
        <v>322</v>
      </c>
    </row>
    <row r="31" spans="1:12" x14ac:dyDescent="0.3">
      <c r="A31" s="12">
        <v>20011501</v>
      </c>
      <c r="B31" s="6">
        <f>INDEX('[2]!참조_ENUM'!$AP$3:$AP$7,MATCH(C31,'[2]!참조_ENUM'!$AQ$3:$AQ$7,0))</f>
        <v>3</v>
      </c>
      <c r="C31" s="21" t="s">
        <v>175</v>
      </c>
      <c r="D31" s="4">
        <f>INDEX('!참조_ENUM'!$R$3:$R$7,MATCH(E31,'!참조_ENUM'!$S$3:$S$7,0))</f>
        <v>1</v>
      </c>
      <c r="E31" s="21" t="s">
        <v>178</v>
      </c>
      <c r="F31" s="4">
        <f>INDEX('!참조_ENUM'!$F$3:$F$13,MATCH(G31,'!참조_ENUM'!$G$3:$G$13,0))</f>
        <v>201</v>
      </c>
      <c r="G31" s="21" t="s">
        <v>181</v>
      </c>
      <c r="H31" s="4">
        <v>0</v>
      </c>
      <c r="I31" s="4">
        <v>1</v>
      </c>
      <c r="J31" s="4">
        <v>1</v>
      </c>
      <c r="K31" s="4">
        <v>1E-3</v>
      </c>
      <c r="L31" s="62" t="s">
        <v>323</v>
      </c>
    </row>
    <row r="32" spans="1:12" x14ac:dyDescent="0.3">
      <c r="A32" s="12">
        <v>20011601</v>
      </c>
      <c r="B32" s="6">
        <f>INDEX('[2]!참조_ENUM'!$AP$3:$AP$7,MATCH(C32,'[2]!참조_ENUM'!$AQ$3:$AQ$7,0))</f>
        <v>2</v>
      </c>
      <c r="C32" s="21" t="s">
        <v>275</v>
      </c>
      <c r="D32" s="4">
        <f>INDEX('!참조_ENUM'!$R$3:$R$7,MATCH(E32,'!참조_ENUM'!$S$3:$S$7,0))</f>
        <v>1</v>
      </c>
      <c r="E32" s="21" t="s">
        <v>178</v>
      </c>
      <c r="F32" s="4">
        <f>INDEX('!참조_ENUM'!$F$3:$F$13,MATCH(G32,'!참조_ENUM'!$G$3:$G$13,0))</f>
        <v>201</v>
      </c>
      <c r="G32" s="21" t="s">
        <v>181</v>
      </c>
      <c r="H32" s="4">
        <v>0</v>
      </c>
      <c r="I32" s="4">
        <v>1</v>
      </c>
      <c r="J32" s="4">
        <v>1</v>
      </c>
      <c r="K32" s="4">
        <v>1E-3</v>
      </c>
      <c r="L32" s="62" t="s">
        <v>324</v>
      </c>
    </row>
    <row r="33" spans="1:12" x14ac:dyDescent="0.3">
      <c r="A33" s="12">
        <v>20011701</v>
      </c>
      <c r="B33" s="6">
        <f>INDEX('[2]!참조_ENUM'!$AP$3:$AP$7,MATCH(C33,'[2]!참조_ENUM'!$AQ$3:$AQ$7,0))</f>
        <v>1</v>
      </c>
      <c r="C33" s="21" t="s">
        <v>274</v>
      </c>
      <c r="D33" s="4">
        <f>INDEX('!참조_ENUM'!$R$3:$R$7,MATCH(E33,'!참조_ENUM'!$S$3:$S$7,0))</f>
        <v>1</v>
      </c>
      <c r="E33" s="21" t="s">
        <v>178</v>
      </c>
      <c r="F33" s="4">
        <f>INDEX('!참조_ENUM'!$F$3:$F$13,MATCH(G33,'!참조_ENUM'!$G$3:$G$13,0))</f>
        <v>201</v>
      </c>
      <c r="G33" s="21" t="s">
        <v>181</v>
      </c>
      <c r="H33" s="4">
        <v>0</v>
      </c>
      <c r="I33" s="4">
        <v>1</v>
      </c>
      <c r="J33" s="4">
        <v>1</v>
      </c>
      <c r="K33" s="4">
        <v>1E-3</v>
      </c>
      <c r="L33" s="62" t="s">
        <v>321</v>
      </c>
    </row>
    <row r="34" spans="1:12" x14ac:dyDescent="0.3">
      <c r="A34" s="12">
        <v>20011801</v>
      </c>
      <c r="B34" s="6">
        <f>INDEX('[2]!참조_ENUM'!$AP$3:$AP$7,MATCH(C34,'[2]!참조_ENUM'!$AQ$3:$AQ$7,0))</f>
        <v>4</v>
      </c>
      <c r="C34" s="21" t="s">
        <v>218</v>
      </c>
      <c r="D34" s="4">
        <f>INDEX('!참조_ENUM'!$R$3:$R$7,MATCH(E34,'!참조_ENUM'!$S$3:$S$7,0))</f>
        <v>1</v>
      </c>
      <c r="E34" s="21" t="s">
        <v>178</v>
      </c>
      <c r="F34" s="4">
        <f>INDEX('!참조_ENUM'!$F$3:$F$13,MATCH(G34,'!참조_ENUM'!$G$3:$G$13,0))</f>
        <v>201</v>
      </c>
      <c r="G34" s="21" t="s">
        <v>181</v>
      </c>
      <c r="H34" s="4">
        <v>0</v>
      </c>
      <c r="I34" s="4">
        <v>1</v>
      </c>
      <c r="J34" s="4">
        <v>1</v>
      </c>
      <c r="K34" s="4">
        <v>1E-3</v>
      </c>
      <c r="L34" s="62" t="s">
        <v>322</v>
      </c>
    </row>
    <row r="35" spans="1:12" x14ac:dyDescent="0.3">
      <c r="A35" s="12">
        <v>20011901</v>
      </c>
      <c r="B35" s="6">
        <f>INDEX('[2]!참조_ENUM'!$AP$3:$AP$7,MATCH(C35,'[2]!참조_ENUM'!$AQ$3:$AQ$7,0))</f>
        <v>3</v>
      </c>
      <c r="C35" s="21" t="s">
        <v>175</v>
      </c>
      <c r="D35" s="4">
        <f>INDEX('!참조_ENUM'!$R$3:$R$7,MATCH(E35,'!참조_ENUM'!$S$3:$S$7,0))</f>
        <v>1</v>
      </c>
      <c r="E35" s="21" t="s">
        <v>178</v>
      </c>
      <c r="F35" s="4">
        <f>INDEX('!참조_ENUM'!$F$3:$F$13,MATCH(G35,'!참조_ENUM'!$G$3:$G$13,0))</f>
        <v>201</v>
      </c>
      <c r="G35" s="21" t="s">
        <v>181</v>
      </c>
      <c r="H35" s="4">
        <v>0</v>
      </c>
      <c r="I35" s="4">
        <v>1</v>
      </c>
      <c r="J35" s="4">
        <v>1</v>
      </c>
      <c r="K35" s="4">
        <v>1E-3</v>
      </c>
      <c r="L35" s="62" t="s">
        <v>323</v>
      </c>
    </row>
    <row r="36" spans="1:12" ht="17.25" thickBot="1" x14ac:dyDescent="0.35">
      <c r="A36" s="13">
        <v>20012001</v>
      </c>
      <c r="B36" s="63">
        <f>INDEX('[2]!참조_ENUM'!$AP$3:$AP$7,MATCH(C36,'[2]!참조_ENUM'!$AQ$3:$AQ$7,0))</f>
        <v>2</v>
      </c>
      <c r="C36" s="20" t="s">
        <v>275</v>
      </c>
      <c r="D36" s="14">
        <f>INDEX('!참조_ENUM'!$R$3:$R$7,MATCH(E36,'!참조_ENUM'!$S$3:$S$7,0))</f>
        <v>1</v>
      </c>
      <c r="E36" s="20" t="s">
        <v>178</v>
      </c>
      <c r="F36" s="14">
        <f>INDEX('!참조_ENUM'!$F$3:$F$13,MATCH(G36,'!참조_ENUM'!$G$3:$G$13,0))</f>
        <v>201</v>
      </c>
      <c r="G36" s="20" t="s">
        <v>181</v>
      </c>
      <c r="H36" s="14">
        <v>0</v>
      </c>
      <c r="I36" s="14">
        <v>1</v>
      </c>
      <c r="J36" s="14">
        <v>1</v>
      </c>
      <c r="K36" s="14">
        <v>1E-3</v>
      </c>
      <c r="L36" s="64" t="s">
        <v>324</v>
      </c>
    </row>
    <row r="37" spans="1:12" x14ac:dyDescent="0.3">
      <c r="A37" s="98" t="s">
        <v>210</v>
      </c>
      <c r="B37" s="99">
        <v>4</v>
      </c>
      <c r="C37" s="58" t="s">
        <v>218</v>
      </c>
      <c r="D37" s="84">
        <v>2</v>
      </c>
      <c r="E37" s="58" t="s">
        <v>219</v>
      </c>
      <c r="F37" s="84">
        <v>201</v>
      </c>
      <c r="G37" s="58" t="s">
        <v>181</v>
      </c>
      <c r="H37" s="84">
        <v>0</v>
      </c>
      <c r="I37" s="84">
        <v>1</v>
      </c>
      <c r="J37" s="100">
        <v>1</v>
      </c>
      <c r="K37" s="100">
        <v>3.0000000000000001E-3</v>
      </c>
      <c r="L37" s="86" t="s">
        <v>238</v>
      </c>
    </row>
    <row r="38" spans="1:12" x14ac:dyDescent="0.3">
      <c r="A38" s="73" t="s">
        <v>211</v>
      </c>
      <c r="B38" s="6">
        <v>4</v>
      </c>
      <c r="C38" s="21" t="s">
        <v>218</v>
      </c>
      <c r="D38" s="4">
        <v>2</v>
      </c>
      <c r="E38" s="21" t="s">
        <v>219</v>
      </c>
      <c r="F38" s="4">
        <v>201</v>
      </c>
      <c r="G38" s="21" t="s">
        <v>181</v>
      </c>
      <c r="H38" s="4">
        <v>0</v>
      </c>
      <c r="I38" s="4">
        <v>0.7</v>
      </c>
      <c r="J38" s="78">
        <v>1</v>
      </c>
      <c r="K38" s="78">
        <v>5.0000000000000001E-3</v>
      </c>
      <c r="L38" s="62" t="s">
        <v>240</v>
      </c>
    </row>
    <row r="39" spans="1:12" x14ac:dyDescent="0.3">
      <c r="A39" s="73" t="s">
        <v>213</v>
      </c>
      <c r="B39" s="6">
        <v>4</v>
      </c>
      <c r="C39" s="21" t="s">
        <v>218</v>
      </c>
      <c r="D39" s="4">
        <v>2</v>
      </c>
      <c r="E39" s="21" t="s">
        <v>219</v>
      </c>
      <c r="F39" s="4">
        <v>201</v>
      </c>
      <c r="G39" s="21" t="s">
        <v>181</v>
      </c>
      <c r="H39" s="4">
        <v>0</v>
      </c>
      <c r="I39" s="4">
        <v>1.2</v>
      </c>
      <c r="J39" s="78">
        <v>1</v>
      </c>
      <c r="K39" s="78">
        <v>5.0000000000000001E-3</v>
      </c>
      <c r="L39" s="62" t="s">
        <v>238</v>
      </c>
    </row>
    <row r="40" spans="1:12" ht="17.25" thickBot="1" x14ac:dyDescent="0.35">
      <c r="A40" s="74" t="s">
        <v>215</v>
      </c>
      <c r="B40" s="63">
        <v>4</v>
      </c>
      <c r="C40" s="20" t="s">
        <v>218</v>
      </c>
      <c r="D40" s="14">
        <v>2</v>
      </c>
      <c r="E40" s="20" t="s">
        <v>219</v>
      </c>
      <c r="F40" s="14">
        <v>201</v>
      </c>
      <c r="G40" s="20" t="s">
        <v>181</v>
      </c>
      <c r="H40" s="14">
        <v>0</v>
      </c>
      <c r="I40" s="14">
        <v>2</v>
      </c>
      <c r="J40" s="79">
        <v>1</v>
      </c>
      <c r="K40" s="79">
        <v>8.0000000000000002E-3</v>
      </c>
      <c r="L40" s="64"/>
    </row>
    <row r="41" spans="1:12" x14ac:dyDescent="0.3">
      <c r="B41" s="34"/>
      <c r="C41" s="35"/>
    </row>
    <row r="42" spans="1:12" x14ac:dyDescent="0.3">
      <c r="B42" s="34"/>
      <c r="C42" s="35"/>
    </row>
    <row r="43" spans="1:12" x14ac:dyDescent="0.3">
      <c r="B43" s="34"/>
      <c r="C43" s="35"/>
    </row>
    <row r="44" spans="1:12" x14ac:dyDescent="0.3">
      <c r="B44" s="34"/>
      <c r="C44" s="35"/>
    </row>
    <row r="45" spans="1:12" x14ac:dyDescent="0.3">
      <c r="B45" s="34"/>
      <c r="C45" s="35"/>
    </row>
    <row r="46" spans="1:12" x14ac:dyDescent="0.3">
      <c r="B46" s="34"/>
      <c r="C46" s="35"/>
    </row>
    <row r="47" spans="1:12" x14ac:dyDescent="0.3">
      <c r="B47" s="34"/>
      <c r="C47" s="35"/>
    </row>
    <row r="48" spans="1:12" x14ac:dyDescent="0.3">
      <c r="B48" s="34"/>
      <c r="C48" s="35"/>
    </row>
    <row r="49" spans="2:3" x14ac:dyDescent="0.3">
      <c r="B49" s="34"/>
      <c r="C49" s="35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698BB12-551E-4E95-A0EE-8E8F4C605CDC}">
          <x14:formula1>
            <xm:f>'!참조_ENUM'!$AQ$3:$AQ$7</xm:f>
          </x14:formula1>
          <xm:sqref>C5:C40</xm:sqref>
        </x14:dataValidation>
        <x14:dataValidation type="list" allowBlank="1" showInputMessage="1" showErrorMessage="1" xr:uid="{9179875D-F66C-4B4C-B300-5DB42CE56D8C}">
          <x14:formula1>
            <xm:f>'!참조_ENUM'!$S$3:$S$7</xm:f>
          </x14:formula1>
          <xm:sqref>E5:E40</xm:sqref>
        </x14:dataValidation>
        <x14:dataValidation type="list" allowBlank="1" showInputMessage="1" showErrorMessage="1" xr:uid="{27249DD8-55D9-4D51-9E0F-ABF4FB9FFE5F}">
          <x14:formula1>
            <xm:f>'!참조_ENUM'!$G$3:$G$13</xm:f>
          </x14:formula1>
          <xm:sqref>G5:G40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2123-F9E3-4C56-B449-F5AF24550E5C}">
  <dimension ref="A1:U13"/>
  <sheetViews>
    <sheetView workbookViewId="0">
      <pane xSplit="3" ySplit="4" topLeftCell="S5" activePane="bottomRight" state="frozen"/>
      <selection pane="topRight" activeCell="D1" sqref="D1"/>
      <selection pane="bottomLeft" activeCell="A5" sqref="A5"/>
      <selection pane="bottomRight" activeCell="S22" sqref="S22"/>
    </sheetView>
  </sheetViews>
  <sheetFormatPr defaultRowHeight="16.5" x14ac:dyDescent="0.3"/>
  <cols>
    <col min="1" max="1" width="23.75" bestFit="1" customWidth="1"/>
    <col min="2" max="2" width="19.625" customWidth="1"/>
    <col min="3" max="3" width="27" customWidth="1"/>
    <col min="4" max="4" width="26.25" customWidth="1"/>
    <col min="5" max="5" width="22.25" bestFit="1" customWidth="1"/>
    <col min="8" max="8" width="14.5" customWidth="1"/>
    <col min="9" max="9" width="15.375" customWidth="1"/>
    <col min="10" max="10" width="21" customWidth="1"/>
    <col min="11" max="11" width="19.375" customWidth="1"/>
    <col min="12" max="12" width="22.75" customWidth="1"/>
    <col min="16" max="16" width="10" bestFit="1" customWidth="1"/>
    <col min="17" max="17" width="12.125" bestFit="1" customWidth="1"/>
    <col min="18" max="18" width="10" bestFit="1" customWidth="1"/>
    <col min="19" max="19" width="68.75" customWidth="1"/>
    <col min="20" max="20" width="79.75" bestFit="1" customWidth="1"/>
    <col min="21" max="21" width="10.375" bestFit="1" customWidth="1"/>
  </cols>
  <sheetData>
    <row r="1" spans="1:21" ht="17.25" thickBot="1" x14ac:dyDescent="0.35">
      <c r="A1" t="s">
        <v>44</v>
      </c>
    </row>
    <row r="2" spans="1:21" x14ac:dyDescent="0.3">
      <c r="A2" s="65" t="s">
        <v>43</v>
      </c>
      <c r="B2" s="66" t="s">
        <v>51</v>
      </c>
      <c r="C2" s="66" t="s">
        <v>54</v>
      </c>
      <c r="D2" s="66" t="s">
        <v>56</v>
      </c>
      <c r="E2" s="66" t="s">
        <v>57</v>
      </c>
      <c r="F2" s="66" t="s">
        <v>58</v>
      </c>
      <c r="G2" s="66" t="s">
        <v>59</v>
      </c>
      <c r="H2" s="66" t="s">
        <v>80</v>
      </c>
      <c r="I2" s="66" t="s">
        <v>81</v>
      </c>
      <c r="J2" s="66" t="s">
        <v>82</v>
      </c>
      <c r="K2" s="66" t="s">
        <v>20</v>
      </c>
      <c r="L2" s="66" t="s">
        <v>23</v>
      </c>
      <c r="M2" s="66" t="s">
        <v>33</v>
      </c>
      <c r="N2" s="66" t="s">
        <v>25</v>
      </c>
      <c r="O2" s="66" t="s">
        <v>72</v>
      </c>
      <c r="P2" s="66" t="s">
        <v>224</v>
      </c>
      <c r="Q2" s="66" t="s">
        <v>225</v>
      </c>
      <c r="R2" s="66" t="s">
        <v>228</v>
      </c>
      <c r="S2" s="66" t="s">
        <v>230</v>
      </c>
      <c r="T2" s="66" t="s">
        <v>78</v>
      </c>
      <c r="U2" s="67" t="s">
        <v>88</v>
      </c>
    </row>
    <row r="3" spans="1:21" ht="33" x14ac:dyDescent="0.3">
      <c r="A3" s="68" t="s">
        <v>173</v>
      </c>
      <c r="B3" s="7" t="s">
        <v>52</v>
      </c>
      <c r="C3" s="7" t="s">
        <v>3</v>
      </c>
      <c r="D3" s="7" t="s">
        <v>60</v>
      </c>
      <c r="E3" s="7" t="s">
        <v>3</v>
      </c>
      <c r="F3" s="7" t="s">
        <v>7</v>
      </c>
      <c r="G3" s="7" t="s">
        <v>0</v>
      </c>
      <c r="H3" s="7" t="s">
        <v>67</v>
      </c>
      <c r="I3" s="7" t="s">
        <v>7</v>
      </c>
      <c r="J3" s="7" t="s">
        <v>67</v>
      </c>
      <c r="K3" s="7" t="s">
        <v>21</v>
      </c>
      <c r="L3" s="7" t="s">
        <v>3</v>
      </c>
      <c r="M3" s="2" t="s">
        <v>0</v>
      </c>
      <c r="N3" s="7" t="s">
        <v>7</v>
      </c>
      <c r="O3" s="7" t="s">
        <v>7</v>
      </c>
      <c r="P3" s="2" t="s">
        <v>7</v>
      </c>
      <c r="Q3" s="7" t="s">
        <v>7</v>
      </c>
      <c r="R3" s="7" t="s">
        <v>7</v>
      </c>
      <c r="S3" s="7" t="s">
        <v>3</v>
      </c>
      <c r="T3" s="2" t="s">
        <v>3</v>
      </c>
      <c r="U3" s="87" t="s">
        <v>8</v>
      </c>
    </row>
    <row r="4" spans="1:21" x14ac:dyDescent="0.3">
      <c r="A4" s="88" t="s">
        <v>45</v>
      </c>
      <c r="B4" s="3" t="s">
        <v>53</v>
      </c>
      <c r="C4" s="3" t="s">
        <v>55</v>
      </c>
      <c r="D4" s="3" t="s">
        <v>61</v>
      </c>
      <c r="E4" s="3" t="s">
        <v>62</v>
      </c>
      <c r="F4" s="3" t="s">
        <v>63</v>
      </c>
      <c r="G4" s="3" t="s">
        <v>64</v>
      </c>
      <c r="H4" s="3" t="s">
        <v>83</v>
      </c>
      <c r="I4" s="3" t="s">
        <v>84</v>
      </c>
      <c r="J4" s="3" t="s">
        <v>85</v>
      </c>
      <c r="K4" s="3" t="s">
        <v>22</v>
      </c>
      <c r="L4" s="3" t="s">
        <v>24</v>
      </c>
      <c r="M4" s="3" t="s">
        <v>32</v>
      </c>
      <c r="N4" s="3" t="s">
        <v>26</v>
      </c>
      <c r="O4" s="3" t="s">
        <v>73</v>
      </c>
      <c r="P4" s="3" t="s">
        <v>226</v>
      </c>
      <c r="Q4" s="3" t="s">
        <v>227</v>
      </c>
      <c r="R4" s="3" t="s">
        <v>229</v>
      </c>
      <c r="S4" s="3" t="s">
        <v>231</v>
      </c>
      <c r="T4" s="3" t="s">
        <v>79</v>
      </c>
      <c r="U4" s="89" t="s">
        <v>89</v>
      </c>
    </row>
    <row r="5" spans="1:21" x14ac:dyDescent="0.3">
      <c r="A5" s="90">
        <v>500001</v>
      </c>
      <c r="B5" s="4">
        <f>INDEX('!참조_ENUM'!$V$3:$V$36,MATCH(C5,'!참조_ENUM'!$W$3:$W$36,0))</f>
        <v>1</v>
      </c>
      <c r="C5" s="21" t="s">
        <v>133</v>
      </c>
      <c r="D5" s="4">
        <f>INDEX('!참조_ENUM'!$Z$3:$Z$6,MATCH(E5,'!참조_ENUM'!$AA$3:$AA$6,0))</f>
        <v>2</v>
      </c>
      <c r="E5" s="21" t="s">
        <v>137</v>
      </c>
      <c r="F5" s="4">
        <v>0</v>
      </c>
      <c r="G5" s="4">
        <v>1</v>
      </c>
      <c r="H5" s="4">
        <v>0</v>
      </c>
      <c r="I5" s="4">
        <v>0</v>
      </c>
      <c r="J5" s="4">
        <v>0</v>
      </c>
      <c r="K5" s="4">
        <f>INDEX('!참조_ENUM'!$F$3:$F$13,MATCH(L5,'!참조_ENUM'!$G$3:$G$13,0))</f>
        <v>210</v>
      </c>
      <c r="L5" s="21" t="s">
        <v>182</v>
      </c>
      <c r="M5" s="4">
        <v>0</v>
      </c>
      <c r="N5" s="4">
        <v>0.5</v>
      </c>
      <c r="O5" s="4">
        <v>10000</v>
      </c>
      <c r="P5" s="4">
        <v>1</v>
      </c>
      <c r="Q5" s="4">
        <v>1E-3</v>
      </c>
      <c r="R5" s="4">
        <v>1</v>
      </c>
      <c r="S5" s="81" t="s">
        <v>242</v>
      </c>
      <c r="T5" s="4" t="s">
        <v>90</v>
      </c>
      <c r="U5" s="62" t="b">
        <v>0</v>
      </c>
    </row>
    <row r="6" spans="1:21" x14ac:dyDescent="0.3">
      <c r="A6" s="90">
        <v>500002</v>
      </c>
      <c r="B6" s="4">
        <f>INDEX('!참조_ENUM'!$V$3:$V$36,MATCH(C6,'!참조_ENUM'!$W$3:$W$36,0))</f>
        <v>101</v>
      </c>
      <c r="C6" s="21" t="s">
        <v>134</v>
      </c>
      <c r="D6" s="4">
        <f>INDEX('!참조_ENUM'!$Z$3:$Z$6,MATCH(E6,'!참조_ENUM'!$AA$3:$AA$6,0))</f>
        <v>1</v>
      </c>
      <c r="E6" s="21" t="s">
        <v>138</v>
      </c>
      <c r="F6" s="4">
        <v>3</v>
      </c>
      <c r="G6" s="4">
        <v>0</v>
      </c>
      <c r="H6" s="4">
        <v>100003</v>
      </c>
      <c r="I6" s="4">
        <v>1</v>
      </c>
      <c r="J6" s="4">
        <v>0</v>
      </c>
      <c r="K6" s="4">
        <f>INDEX('!참조_ENUM'!$F$3:$F$13,MATCH(L6,'!참조_ENUM'!$G$3:$G$13,0))</f>
        <v>203</v>
      </c>
      <c r="L6" s="21" t="s">
        <v>183</v>
      </c>
      <c r="M6" s="4">
        <v>0</v>
      </c>
      <c r="N6" s="4">
        <v>0.05</v>
      </c>
      <c r="O6" s="4">
        <v>3000</v>
      </c>
      <c r="P6" s="4">
        <v>1</v>
      </c>
      <c r="Q6" s="4">
        <v>1E-3</v>
      </c>
      <c r="R6" s="4">
        <v>1</v>
      </c>
      <c r="S6" s="81" t="s">
        <v>243</v>
      </c>
      <c r="T6" s="4" t="s">
        <v>87</v>
      </c>
      <c r="U6" s="62" t="b">
        <v>1</v>
      </c>
    </row>
    <row r="7" spans="1:21" x14ac:dyDescent="0.3">
      <c r="A7" s="90">
        <v>500003</v>
      </c>
      <c r="B7" s="4">
        <f>INDEX('!참조_ENUM'!$V$3:$V$36,MATCH(C7,'!참조_ENUM'!$W$3:$W$36,0))</f>
        <v>102</v>
      </c>
      <c r="C7" s="21" t="s">
        <v>135</v>
      </c>
      <c r="D7" s="4">
        <f>INDEX('!참조_ENUM'!$Z$3:$Z$6,MATCH(E7,'!참조_ENUM'!$AA$3:$AA$6,0))</f>
        <v>1</v>
      </c>
      <c r="E7" s="21" t="s">
        <v>138</v>
      </c>
      <c r="F7" s="4">
        <v>3</v>
      </c>
      <c r="G7" s="4">
        <v>0</v>
      </c>
      <c r="H7" s="4">
        <v>0</v>
      </c>
      <c r="I7" s="4">
        <v>0</v>
      </c>
      <c r="J7" s="4">
        <v>0</v>
      </c>
      <c r="K7" s="4">
        <f>INDEX('!참조_ENUM'!$F$3:$F$13,MATCH(L7,'!참조_ENUM'!$G$3:$G$13,0))</f>
        <v>0</v>
      </c>
      <c r="L7" s="21" t="s">
        <v>92</v>
      </c>
      <c r="M7" s="4">
        <v>0</v>
      </c>
      <c r="N7" s="4">
        <v>0</v>
      </c>
      <c r="O7" s="4">
        <v>3000</v>
      </c>
      <c r="P7" s="4">
        <v>1</v>
      </c>
      <c r="Q7" s="4">
        <v>1E-3</v>
      </c>
      <c r="R7" s="4">
        <v>1</v>
      </c>
      <c r="S7" s="81" t="s">
        <v>244</v>
      </c>
      <c r="T7" s="4" t="s">
        <v>91</v>
      </c>
      <c r="U7" s="62" t="b">
        <v>0</v>
      </c>
    </row>
    <row r="8" spans="1:21" x14ac:dyDescent="0.3">
      <c r="A8" s="90">
        <v>500006</v>
      </c>
      <c r="B8" s="4">
        <f>INDEX('!참조_ENUM'!$V$3:$V$36,MATCH(C8,'!참조_ENUM'!$W$3:$W$36,0))</f>
        <v>105</v>
      </c>
      <c r="C8" s="21" t="s">
        <v>136</v>
      </c>
      <c r="D8" s="4">
        <f>INDEX('!참조_ENUM'!$Z$3:$Z$6,MATCH(E8,'!참조_ENUM'!$AA$3:$AA$6,0))</f>
        <v>1</v>
      </c>
      <c r="E8" s="21" t="s">
        <v>138</v>
      </c>
      <c r="F8" s="4">
        <v>3</v>
      </c>
      <c r="G8" s="4">
        <v>0</v>
      </c>
      <c r="H8" s="4">
        <v>0</v>
      </c>
      <c r="I8" s="4">
        <v>0</v>
      </c>
      <c r="J8" s="4">
        <v>100004</v>
      </c>
      <c r="K8" s="4">
        <f>INDEX('!참조_ENUM'!$F$3:$F$13,MATCH(L8,'!참조_ENUM'!$G$3:$G$13,0))</f>
        <v>0</v>
      </c>
      <c r="L8" s="21" t="s">
        <v>92</v>
      </c>
      <c r="M8" s="4">
        <v>0</v>
      </c>
      <c r="N8" s="4">
        <v>0</v>
      </c>
      <c r="O8" s="4">
        <v>3000</v>
      </c>
      <c r="P8" s="4">
        <v>1</v>
      </c>
      <c r="Q8" s="4">
        <v>1E-3</v>
      </c>
      <c r="R8" s="4">
        <v>1</v>
      </c>
      <c r="S8" s="81" t="s">
        <v>245</v>
      </c>
      <c r="T8" s="4" t="s">
        <v>93</v>
      </c>
      <c r="U8" s="62" t="b">
        <v>0</v>
      </c>
    </row>
    <row r="9" spans="1:21" ht="17.25" thickBot="1" x14ac:dyDescent="0.35">
      <c r="A9" s="91">
        <v>20001311</v>
      </c>
      <c r="B9" s="14">
        <f>INDEX('!참조_ENUM'!$V$3:$V$36,MATCH(C9,'!참조_ENUM'!$W$3:$W$36,0))</f>
        <v>108</v>
      </c>
      <c r="C9" s="20" t="s">
        <v>250</v>
      </c>
      <c r="D9" s="14">
        <f>INDEX('!참조_ENUM'!$Z$3:$Z$6,MATCH(E9,'!참조_ENUM'!$AA$3:$AA$6,0))</f>
        <v>1</v>
      </c>
      <c r="E9" s="20" t="s">
        <v>138</v>
      </c>
      <c r="F9" s="14">
        <v>8</v>
      </c>
      <c r="G9" s="14">
        <v>1</v>
      </c>
      <c r="H9" s="14">
        <v>0</v>
      </c>
      <c r="I9" s="14">
        <v>0</v>
      </c>
      <c r="J9" s="14">
        <v>0</v>
      </c>
      <c r="K9" s="14">
        <f>INDEX('!참조_ENUM'!$F$3:$F$13,MATCH(L9,'!참조_ENUM'!$G$3:$G$13,0))</f>
        <v>202</v>
      </c>
      <c r="L9" s="20" t="s">
        <v>221</v>
      </c>
      <c r="M9" s="14">
        <v>10</v>
      </c>
      <c r="N9" s="14">
        <v>0</v>
      </c>
      <c r="O9" s="14">
        <v>10000</v>
      </c>
      <c r="P9" s="14">
        <v>1E-3</v>
      </c>
      <c r="Q9" s="14">
        <v>1E-3</v>
      </c>
      <c r="R9" s="14">
        <v>1</v>
      </c>
      <c r="S9" s="82" t="s">
        <v>344</v>
      </c>
      <c r="T9" s="14" t="s">
        <v>249</v>
      </c>
      <c r="U9" s="62" t="b">
        <v>1</v>
      </c>
    </row>
    <row r="10" spans="1:21" x14ac:dyDescent="0.3">
      <c r="A10" s="83">
        <v>21000211</v>
      </c>
      <c r="B10" s="84">
        <v>112</v>
      </c>
      <c r="C10" s="58" t="s">
        <v>220</v>
      </c>
      <c r="D10" s="84">
        <v>1</v>
      </c>
      <c r="E10" s="58" t="s">
        <v>138</v>
      </c>
      <c r="F10" s="84">
        <v>5</v>
      </c>
      <c r="G10" s="84">
        <v>0</v>
      </c>
      <c r="H10" s="84">
        <v>0</v>
      </c>
      <c r="I10" s="84">
        <v>0</v>
      </c>
      <c r="J10" s="84">
        <v>0</v>
      </c>
      <c r="K10" s="84">
        <v>202</v>
      </c>
      <c r="L10" s="58" t="s">
        <v>221</v>
      </c>
      <c r="M10" s="84">
        <v>0</v>
      </c>
      <c r="N10" s="84">
        <v>0.2</v>
      </c>
      <c r="O10" s="84">
        <v>10000</v>
      </c>
      <c r="P10" s="84">
        <v>1</v>
      </c>
      <c r="Q10" s="84">
        <v>1E-3</v>
      </c>
      <c r="R10" s="84">
        <v>1</v>
      </c>
      <c r="S10" s="85" t="s">
        <v>342</v>
      </c>
      <c r="T10" s="84"/>
      <c r="U10" s="86" t="b">
        <v>1</v>
      </c>
    </row>
    <row r="11" spans="1:21" x14ac:dyDescent="0.3">
      <c r="A11" s="75" t="s">
        <v>214</v>
      </c>
      <c r="B11" s="4">
        <v>110</v>
      </c>
      <c r="C11" s="21" t="s">
        <v>222</v>
      </c>
      <c r="D11" s="4">
        <v>1</v>
      </c>
      <c r="E11" s="21" t="s">
        <v>138</v>
      </c>
      <c r="F11" s="4">
        <v>5</v>
      </c>
      <c r="G11" s="4">
        <v>0</v>
      </c>
      <c r="H11" s="4">
        <v>0</v>
      </c>
      <c r="I11" s="4">
        <v>0</v>
      </c>
      <c r="J11" s="4">
        <v>0</v>
      </c>
      <c r="K11" s="4">
        <v>201</v>
      </c>
      <c r="L11" s="21" t="s">
        <v>181</v>
      </c>
      <c r="M11" s="4">
        <v>0</v>
      </c>
      <c r="N11" s="4">
        <v>0.2</v>
      </c>
      <c r="O11" s="4">
        <v>10000</v>
      </c>
      <c r="P11" s="4">
        <v>1</v>
      </c>
      <c r="Q11" s="4">
        <v>1E-3</v>
      </c>
      <c r="R11" s="4">
        <v>1</v>
      </c>
      <c r="S11" s="81" t="s">
        <v>341</v>
      </c>
      <c r="T11" s="4"/>
      <c r="U11" s="62" t="b">
        <v>1</v>
      </c>
    </row>
    <row r="12" spans="1:21" x14ac:dyDescent="0.3">
      <c r="A12" s="75" t="s">
        <v>216</v>
      </c>
      <c r="B12" s="4">
        <v>112</v>
      </c>
      <c r="C12" s="21" t="s">
        <v>220</v>
      </c>
      <c r="D12" s="4">
        <v>1</v>
      </c>
      <c r="E12" s="21" t="s">
        <v>138</v>
      </c>
      <c r="F12" s="4">
        <v>5</v>
      </c>
      <c r="G12" s="4">
        <v>0</v>
      </c>
      <c r="H12" s="4">
        <v>0</v>
      </c>
      <c r="I12" s="4">
        <v>0</v>
      </c>
      <c r="J12" s="4">
        <v>0</v>
      </c>
      <c r="K12" s="4">
        <v>202</v>
      </c>
      <c r="L12" s="21" t="s">
        <v>221</v>
      </c>
      <c r="M12" s="4">
        <v>0</v>
      </c>
      <c r="N12" s="4">
        <v>0.2</v>
      </c>
      <c r="O12" s="4">
        <v>10000</v>
      </c>
      <c r="P12" s="4">
        <v>1</v>
      </c>
      <c r="Q12" s="4">
        <v>1E-3</v>
      </c>
      <c r="R12" s="4">
        <v>1</v>
      </c>
      <c r="S12" s="81" t="s">
        <v>342</v>
      </c>
      <c r="T12" s="4"/>
      <c r="U12" s="62" t="b">
        <v>1</v>
      </c>
    </row>
    <row r="13" spans="1:21" ht="17.25" thickBot="1" x14ac:dyDescent="0.35">
      <c r="A13" s="76" t="s">
        <v>217</v>
      </c>
      <c r="B13" s="14">
        <v>131</v>
      </c>
      <c r="C13" s="20" t="s">
        <v>223</v>
      </c>
      <c r="D13" s="14">
        <v>1</v>
      </c>
      <c r="E13" s="20" t="s">
        <v>138</v>
      </c>
      <c r="F13" s="14">
        <v>5</v>
      </c>
      <c r="G13" s="14">
        <v>0</v>
      </c>
      <c r="H13" s="14">
        <v>0</v>
      </c>
      <c r="I13" s="14">
        <v>0</v>
      </c>
      <c r="J13" s="14">
        <v>0</v>
      </c>
      <c r="K13" s="14">
        <v>207</v>
      </c>
      <c r="L13" s="20" t="s">
        <v>251</v>
      </c>
      <c r="M13" s="14">
        <v>200</v>
      </c>
      <c r="N13" s="14">
        <v>0</v>
      </c>
      <c r="O13" s="14">
        <v>10000</v>
      </c>
      <c r="P13" s="14">
        <v>1</v>
      </c>
      <c r="Q13" s="14">
        <v>1E-3</v>
      </c>
      <c r="R13" s="14">
        <v>1</v>
      </c>
      <c r="S13" s="82" t="s">
        <v>343</v>
      </c>
      <c r="T13" s="14"/>
      <c r="U13" s="64" t="b">
        <v>1</v>
      </c>
    </row>
  </sheetData>
  <phoneticPr fontId="1" type="noConversion"/>
  <dataValidations count="1">
    <dataValidation type="list" allowBlank="1" showInputMessage="1" showErrorMessage="1" sqref="U5:U13" xr:uid="{3F490982-AB2F-487A-962C-C8BC55DF0FE8}">
      <formula1>"TRUE,FALSE"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7B5BA94-E1E5-4FDB-BAB1-8DCE9455AFCF}">
          <x14:formula1>
            <xm:f>'!참조_ENUM'!$AA$3:$AA$6</xm:f>
          </x14:formula1>
          <xm:sqref>E5:E13</xm:sqref>
        </x14:dataValidation>
        <x14:dataValidation type="list" allowBlank="1" showInputMessage="1" showErrorMessage="1" xr:uid="{495914BD-AF92-4923-A8DF-BE34FB673D19}">
          <x14:formula1>
            <xm:f>'!참조_ENUM'!$W$3:$W$36</xm:f>
          </x14:formula1>
          <xm:sqref>C5:C13</xm:sqref>
        </x14:dataValidation>
        <x14:dataValidation type="list" allowBlank="1" showInputMessage="1" showErrorMessage="1" xr:uid="{89CDBADD-E9E0-457D-BA0E-531E977E44B1}">
          <x14:formula1>
            <xm:f>'!참조_ENUM'!$G$3:$G$13</xm:f>
          </x14:formula1>
          <xm:sqref>L5:L13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!참조_ENUM</vt:lpstr>
      <vt:lpstr>npc_skill_group</vt:lpstr>
      <vt:lpstr>npc_skill_data</vt:lpstr>
      <vt:lpstr>npc_skill_onetime</vt:lpstr>
      <vt:lpstr>npc_skill_duration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2023-11-07T03:40:05Z</dcterms:created>
  <dcterms:modified xsi:type="dcterms:W3CDTF">2024-03-28T03:54:50Z</dcterms:modified>
</cp:coreProperties>
</file>