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F26C528E-65BE-4B63-B2D8-904E37E350DC}" xr6:coauthVersionLast="47" xr6:coauthVersionMax="47" xr10:uidLastSave="{00000000-0000-0000-0000-000000000000}"/>
  <bookViews>
    <workbookView xWindow="30612" yWindow="-108" windowWidth="30936" windowHeight="16896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" i="8"/>
  <c r="B6" i="8"/>
  <c r="F18" i="9"/>
  <c r="F17" i="9"/>
  <c r="F16" i="9"/>
  <c r="F15" i="9"/>
  <c r="G38" i="9" l="1"/>
  <c r="G37" i="9"/>
  <c r="F20" i="9"/>
  <c r="F19" i="9"/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G31" i="9" l="1"/>
  <c r="G15" i="9"/>
  <c r="F31" i="9" s="1"/>
  <c r="G32" i="9"/>
  <c r="G16" i="9"/>
  <c r="F32" i="9" s="1"/>
  <c r="G33" i="9"/>
  <c r="G17" i="9"/>
  <c r="F33" i="9" s="1"/>
  <c r="G18" i="9"/>
  <c r="F34" i="9" s="1"/>
  <c r="G19" i="9"/>
  <c r="F35" i="9" s="1"/>
  <c r="F37" i="9"/>
  <c r="F38" i="9" s="1"/>
  <c r="G36" i="9" l="1"/>
  <c r="G35" i="9"/>
  <c r="G20" i="9"/>
  <c r="F36" i="9" s="1"/>
  <c r="G34" i="9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U27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26" i="7" l="1"/>
  <c r="J24" i="7"/>
  <c r="J16" i="7"/>
  <c r="J17" i="7"/>
  <c r="J21" i="7"/>
  <c r="J15" i="7"/>
  <c r="J14" i="7"/>
  <c r="J13" i="7"/>
  <c r="J12" i="7"/>
  <c r="J5" i="7"/>
  <c r="J10" i="7"/>
  <c r="J28" i="7"/>
  <c r="J6" i="7"/>
  <c r="J27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8" i="7"/>
  <c r="F5" i="7"/>
  <c r="F27" i="7"/>
  <c r="F23" i="7"/>
  <c r="F22" i="7"/>
  <c r="F8" i="7"/>
  <c r="F10" i="7"/>
  <c r="F9" i="7"/>
  <c r="F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6" i="7" l="1"/>
  <c r="H24" i="7"/>
  <c r="H16" i="7"/>
  <c r="H21" i="7"/>
  <c r="H17" i="7"/>
  <c r="H13" i="7"/>
  <c r="H12" i="7"/>
  <c r="H15" i="7"/>
  <c r="H14" i="7"/>
  <c r="H7" i="7"/>
  <c r="H6" i="7"/>
  <c r="H27" i="7"/>
  <c r="H28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<sst xmlns="http://schemas.openxmlformats.org/spreadsheetml/2006/main" count="560" uniqueCount="280">
  <si>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</si>
  <si>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</si>
  <si>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</si>
  <si>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</si>
  <si>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</si>
  <si>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</si>
  <si>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</si>
  <si>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</si>
  <si>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</si>
  <si>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</si>
  <si>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</si>
  <si>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</si>
  <si>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</si>
  <si>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</si>
  <si>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</si>
  <si>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</si>
  <si>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</si>
  <si>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</si>
  <si>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</si>
  <si>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</si>
  <si>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</si>
  <si>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</si>
  <si>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</si>
  <si>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</si>
  <si>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</si>
  <si>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</si>
  <si>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</si>
  <si>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</si>
  <si>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</si>
  <si>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</si>
  <si>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</si>
  <si>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</si>
  <si>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</si>
  <si>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</si>
  <si>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</si>
  <si>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</si>
  <si>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</si>
  <si>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</si>
  <si>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</si>
  <si>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</si>
  <si>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</si>
  <si>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</si>
  <si>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</si>
  <si>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</si>
  <si>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</si>
  <si>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</si>
  <si>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</si>
  <si>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</si>
  <si>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</si>
  <si>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</si>
  <si>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</si>
  <si>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</si>
  <si>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</si>
  <si>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</si>
  <si>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</si>
  <si>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</si>
  <si>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</si>
  <si>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</si>
  <si>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</si>
  <si>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</si>
  <si>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</si>
  <si>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</si>
  <si>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</si>
  <si>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</si>
  <si>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</si>
  <si>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</si>
  <si>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</si>
  <si>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</si>
  <si>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</si>
  <si>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</si>
  <si>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</si>
  <si>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</si>
  <si>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</si>
  <si>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</si>
  <si>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</si>
  <si>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</si>
  <si>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</si>
  <si>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</si>
  <si>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</si>
  <si>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</si>
  <si>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</si>
  <si>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</si>
  <si>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</si>
  <si>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</si>
  <si>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</si>
  <si>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</si>
  <si>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</si>
  <si>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</si>
  <si>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</si>
  <si>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</si>
  <si>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</si>
  <si>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</si>
  <si>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</si>
  <si>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</si>
  <si>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</si>
  <si>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</si>
  <si>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</si>
  <si>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</si>
  <si>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</si>
  <si>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</si>
  <si>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</si>
  <si>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</si>
  <si>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</si>
  <si>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</si>
  <si>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</si>
  <si>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</si>
  <si>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</si>
  <si>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</si>
  <si>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</si>
  <si>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</si>
  <si>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</si>
  <si>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</si>
  <si>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</si>
  <si>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</si>
  <si>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</si>
  <si>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</si>
  <si>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</si>
  <si>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</si>
  <si>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</si>
  <si>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</si>
  <si>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</si>
  <si>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</si>
  <si>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</si>
  <si>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</si>
  <si>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</si>
  <si>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</si>
  <si>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</si>
  <si>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</si>
  <si>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</si>
  <si>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</si>
  <si>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</si>
  <si>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</si>
  <si>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</si>
  <si>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</si>
  <si>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</si>
  <si>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</si>
  <si>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</si>
  <si>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</si>
  <si>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</si>
  <si>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</si>
  <si>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</si>
  <si>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</si>
  <si>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</si>
  <si>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</si>
  <si>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</si>
  <si>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</si>
  <si>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</si>
  <si>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</si>
  <si>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</si>
  <si>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</si>
  <si>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</si>
  <si>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</si>
  <si>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</si>
  <si>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</si>
  <si>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</si>
  <si>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</si>
  <si>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</si>
  <si>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</si>
  <si>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</si>
  <si>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</si>
  <si>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</si>
  <si>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</si>
  <si>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</si>
  <si>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</si>
  <si>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</si>
  <si>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</si>
  <si>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</si>
  <si>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</si>
  <si>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</si>
  <si>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</si>
  <si>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</si>
  <si>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</si>
  <si>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</si>
  <si>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</si>
  <si>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</si>
  <si>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</si>
  <si>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</si>
  <si>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</si>
  <si>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</si>
  <si>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</si>
  <si>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</si>
  <si>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</si>
  <si>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</si>
  <si>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</si>
  <si>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</si>
  <si>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</si>
  <si>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</si>
  <si>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</si>
  <si>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</si>
  <si>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</si>
  <si>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</si>
  <si>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</si>
  <si>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</si>
  <si>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</si>
  <si>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</si>
  <si>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</si>
  <si>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</si>
  <si>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</si>
  <si>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</si>
  <si>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</si>
  <si>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</si>
  <si>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</si>
  <si>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</si>
  <si>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</si>
  <si>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</si>
  <si>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</si>
  <si>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</si>
  <si>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</si>
  <si>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거한(정예)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</si>
  <si>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</si>
  <si>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</si>
  <si>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</si>
  <si>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</si>
  <si>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</si>
  <si>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</si>
  <si>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</si>
  <si>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</si>
  <si>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</si>
  <si>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</si>
  <si>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</si>
  <si>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</si>
  <si>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</si>
  <si>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</si>
  <si>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</si>
  <si>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</si>
  <si>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</si>
  <si>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</si>
  <si>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</si>
  <si>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</si>
  <si>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</si>
  <si>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</si>
  <si>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</si>
  <si>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</si>
  <si>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</si>
  <si>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</si>
  <si>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</si>
  <si>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</si>
  <si>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</si>
  <si>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</si>
  <si>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</si>
  <si>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</si>
  <si>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</si>
  <si>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</si>
  <si>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</si>
  <si>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</si>
  <si>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</si>
  <si>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</si>
  <si>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</si>
  <si>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</si>
  <si>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</si>
  <si>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</si>
  <si>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</si>
  <si>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</si>
  <si>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</si>
  <si>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</si>
  <si>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</si>
  <si>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</si>
  <si>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</si>
  <si>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</si>
  <si>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</si>
  <si>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</si>
  <si>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</si>
  <si>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</si>
  <si>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</si>
  <si>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</si>
  <si>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</si>
  <si>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</si>
  <si>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</si>
  <si>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</si>
  <si>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</si>
  <si>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</si>
  <si>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</si>
  <si>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</si>
  <si>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</si>
  <si>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</si>
  <si>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</si>
  <si>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수색대 소총병</t>
  </si>
  <si>
    <t>수색대 척탄병</t>
  </si>
  <si>
    <t>수색대 척탄병(정예)</t>
  </si>
  <si>
    <t>수색대 소총병(정예)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</si>
</sst>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7.399999999999999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7.399999999999999"/>
  <cols>
    <col min="1" max="1" width="11.8984375" bestFit="1" customWidth="1"/>
    <col min="2" max="2" width="12.19921875" customWidth="1"/>
    <col min="3" max="3" width="11" bestFit="1" customWidth="1"/>
    <col min="5" max="5" width="15.3984375" bestFit="1" customWidth="1"/>
    <col min="7" max="7" width="11.3984375" bestFit="1" customWidth="1"/>
    <col min="11" max="11" width="13.69921875" bestFit="1" customWidth="1"/>
    <col min="13" max="13" width="12.097656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28"/>
  <sheetViews>
    <sheetView tabSelected="1" workbookViewId="0">
      <selection activeCell="G20" sqref="G20"/>
    </sheetView>
  </sheetViews>
  <sheetFormatPr defaultRowHeight="17.399999999999999"/>
  <cols>
    <col min="1" max="1" width="13.59765625" bestFit="1" customWidth="1"/>
    <col min="2" max="2" width="20.59765625" customWidth="1"/>
    <col min="3" max="3" width="23.59765625" customWidth="1"/>
    <col min="4" max="4" width="18.5" bestFit="1" customWidth="1"/>
    <col min="5" max="5" width="32.69921875" customWidth="1"/>
    <col min="6" max="6" width="6.69921875" style="10" customWidth="1"/>
    <col min="7" max="7" width="25.09765625" bestFit="1" customWidth="1"/>
    <col min="8" max="8" width="6.8984375" style="10" customWidth="1"/>
    <col min="9" max="9" width="25.09765625" customWidth="1"/>
    <col min="10" max="10" width="6.69921875" customWidth="1"/>
    <col min="11" max="11" width="25.09765625" customWidth="1"/>
    <col min="12" max="12" width="16.69921875" style="10" bestFit="1" customWidth="1"/>
    <col min="13" max="13" width="59.3984375" bestFit="1" customWidth="1"/>
    <col min="14" max="14" width="56.8984375" bestFit="1" customWidth="1"/>
  </cols>
  <sheetData>
    <row r="1" spans="1:15">
      <c r="A1" t="s">
        <v>50</v>
      </c>
    </row>
    <row r="2" spans="1:15">
      <c r="A2" s="1" t="s">
        <v>36</v>
      </c>
      <c r="B2" s="1" t="s">
        <v>35</v>
      </c>
      <c r="C2" s="15" t="s">
        <v>35</v>
      </c>
      <c r="D2" s="1" t="s">
        <v>253</v>
      </c>
      <c r="E2" s="1" t="s">
        <v>38</v>
      </c>
      <c r="F2" s="1" t="s">
        <v>39</v>
      </c>
      <c r="G2" s="1" t="s">
        <v>1</v>
      </c>
      <c r="H2" s="1" t="s">
        <v>41</v>
      </c>
      <c r="I2" s="1" t="s">
        <v>44</v>
      </c>
      <c r="J2" s="1" t="s">
        <v>114</v>
      </c>
      <c r="K2" s="1" t="s">
        <v>112</v>
      </c>
      <c r="L2" s="1" t="s">
        <v>2</v>
      </c>
      <c r="M2" s="1" t="s">
        <v>48</v>
      </c>
      <c r="N2" s="1" t="s">
        <v>29</v>
      </c>
      <c r="O2" s="1" t="s">
        <v>142</v>
      </c>
    </row>
    <row r="3" spans="1:15">
      <c r="A3" s="2" t="s">
        <v>96</v>
      </c>
      <c r="B3" s="2" t="s">
        <v>56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42</v>
      </c>
      <c r="I3" s="2" t="s">
        <v>3</v>
      </c>
      <c r="J3" s="2" t="s">
        <v>125</v>
      </c>
      <c r="K3" s="2" t="s">
        <v>56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37</v>
      </c>
      <c r="B4" s="8" t="s">
        <v>148</v>
      </c>
      <c r="C4" s="16" t="s">
        <v>6</v>
      </c>
      <c r="D4" s="8" t="s">
        <v>254</v>
      </c>
      <c r="E4" s="8" t="s">
        <v>5</v>
      </c>
      <c r="F4" s="8" t="s">
        <v>40</v>
      </c>
      <c r="G4" s="8" t="s">
        <v>45</v>
      </c>
      <c r="H4" s="8" t="s">
        <v>43</v>
      </c>
      <c r="I4" s="8" t="s">
        <v>46</v>
      </c>
      <c r="J4" s="8" t="s">
        <v>126</v>
      </c>
      <c r="K4" s="8" t="s">
        <v>113</v>
      </c>
      <c r="L4" s="8" t="s">
        <v>47</v>
      </c>
      <c r="M4" s="8" t="s">
        <v>49</v>
      </c>
      <c r="N4" s="3" t="s">
        <v>68</v>
      </c>
      <c r="O4" s="3" t="s">
        <v>143</v>
      </c>
    </row>
    <row r="5" spans="1:15" ht="16.5" customHeight="1">
      <c r="A5" s="9">
        <v>100001</v>
      </c>
      <c r="B5" s="18" t="s">
        <v>149</v>
      </c>
      <c r="C5" s="17" t="s">
        <v>182</v>
      </c>
      <c r="D5" s="9" t="s">
        <v>255</v>
      </c>
      <c r="E5" s="20" t="s">
        <v>176</v>
      </c>
      <c r="F5" s="11">
        <f>INDEX('!참조_ENUM'!$B$3:$B$9,MATCH(G5,'!참조_ENUM'!$C$3:$C$9,0))</f>
        <v>5</v>
      </c>
      <c r="G5" s="12" t="s">
        <v>145</v>
      </c>
      <c r="H5" s="11">
        <f>INDEX('!참조_ENUM'!$J$3:$J$7,MATCH(I5,'!참조_ENUM'!$K$3:$K$7,0))</f>
        <v>2</v>
      </c>
      <c r="I5" s="12" t="s">
        <v>84</v>
      </c>
      <c r="J5" s="11">
        <f>INDEX('!참조_ENUM'!$R$3:$R$7,MATCH(K5,'!참조_ENUM'!$S$3:$S$7,0))</f>
        <v>4</v>
      </c>
      <c r="K5" s="12" t="s">
        <v>138</v>
      </c>
      <c r="L5" s="11">
        <v>100001</v>
      </c>
      <c r="M5" s="4" t="s">
        <v>52</v>
      </c>
      <c r="N5" s="4" t="s">
        <v>78</v>
      </c>
      <c r="O5" s="4">
        <v>0.35</v>
      </c>
    </row>
    <row r="6" spans="1:15" ht="16.5" customHeight="1">
      <c r="A6" s="9">
        <v>100002</v>
      </c>
      <c r="B6" s="18" t="s">
        <v>150</v>
      </c>
      <c r="C6" s="17" t="s">
        <v>183</v>
      </c>
      <c r="D6" s="9" t="s">
        <v>256</v>
      </c>
      <c r="E6" s="20" t="s">
        <v>174</v>
      </c>
      <c r="F6" s="11">
        <f>INDEX('!참조_ENUM'!$B$3:$B$9,MATCH(G6,'!참조_ENUM'!$C$3:$C$9,0))</f>
        <v>1</v>
      </c>
      <c r="G6" s="12" t="s">
        <v>169</v>
      </c>
      <c r="H6" s="11">
        <f>INDEX('!참조_ENUM'!$J$3:$J$7,MATCH(I6,'!참조_ENUM'!$K$3:$K$7,0))</f>
        <v>2</v>
      </c>
      <c r="I6" s="12" t="s">
        <v>84</v>
      </c>
      <c r="J6" s="11">
        <f>INDEX('!참조_ENUM'!$R$3:$R$7,MATCH(K6,'!참조_ENUM'!$S$3:$S$7,0))</f>
        <v>1</v>
      </c>
      <c r="K6" s="12" t="s">
        <v>139</v>
      </c>
      <c r="L6" s="11">
        <v>100002</v>
      </c>
      <c r="M6" s="4" t="s">
        <v>52</v>
      </c>
      <c r="N6" s="4" t="s">
        <v>79</v>
      </c>
      <c r="O6" s="4">
        <v>0.35</v>
      </c>
    </row>
    <row r="7" spans="1:15" ht="16.5" customHeight="1">
      <c r="A7" s="9">
        <v>100003</v>
      </c>
      <c r="B7" s="18" t="s">
        <v>151</v>
      </c>
      <c r="C7" s="17" t="s">
        <v>184</v>
      </c>
      <c r="D7" s="9" t="s">
        <v>257</v>
      </c>
      <c r="E7" s="20" t="s">
        <v>175</v>
      </c>
      <c r="F7" s="11">
        <f>INDEX('!참조_ENUM'!$B$3:$B$9,MATCH(G7,'!참조_ENUM'!$C$3:$C$9,0))</f>
        <v>4</v>
      </c>
      <c r="G7" s="12" t="s">
        <v>170</v>
      </c>
      <c r="H7" s="11">
        <f>INDEX('!참조_ENUM'!$J$3:$J$7,MATCH(I7,'!참조_ENUM'!$K$3:$K$7,0))</f>
        <v>2</v>
      </c>
      <c r="I7" s="12" t="s">
        <v>84</v>
      </c>
      <c r="J7" s="11">
        <f>INDEX('!참조_ENUM'!$R$3:$R$7,MATCH(K7,'!참조_ENUM'!$S$3:$S$7,0))</f>
        <v>2</v>
      </c>
      <c r="K7" s="12" t="s">
        <v>140</v>
      </c>
      <c r="L7" s="11">
        <v>100003</v>
      </c>
      <c r="M7" s="4" t="s">
        <v>52</v>
      </c>
      <c r="N7" s="4" t="s">
        <v>80</v>
      </c>
      <c r="O7" s="4">
        <v>0.35</v>
      </c>
    </row>
    <row r="8" spans="1:15" ht="16.5" customHeight="1">
      <c r="A8" s="9">
        <v>100004</v>
      </c>
      <c r="B8" s="18" t="s">
        <v>164</v>
      </c>
      <c r="C8" s="17" t="s">
        <v>201</v>
      </c>
      <c r="D8" s="9" t="s">
        <v>258</v>
      </c>
      <c r="E8" s="20" t="s">
        <v>202</v>
      </c>
      <c r="F8" s="11">
        <f>INDEX('!참조_ENUM'!$B$3:$B$9,MATCH(G8,'!참조_ENUM'!$C$3:$C$9,0))</f>
        <v>2</v>
      </c>
      <c r="G8" s="12" t="s">
        <v>171</v>
      </c>
      <c r="H8" s="11">
        <f>INDEX('!참조_ENUM'!$J$3:$J$7,MATCH(I8,'!참조_ENUM'!$K$3:$K$7,0))</f>
        <v>2</v>
      </c>
      <c r="I8" s="12" t="s">
        <v>84</v>
      </c>
      <c r="J8" s="11">
        <f>INDEX('!참조_ENUM'!$R$3:$R$7,MATCH(K8,'!참조_ENUM'!$S$3:$S$7,0))</f>
        <v>4</v>
      </c>
      <c r="K8" s="12" t="s">
        <v>138</v>
      </c>
      <c r="L8" s="11">
        <v>100004</v>
      </c>
      <c r="M8" s="4" t="s">
        <v>59</v>
      </c>
      <c r="N8" s="4" t="s">
        <v>78</v>
      </c>
      <c r="O8" s="4">
        <v>0.35</v>
      </c>
    </row>
    <row r="9" spans="1:15" ht="16.5" customHeight="1">
      <c r="A9" s="9">
        <v>100005</v>
      </c>
      <c r="B9" s="18" t="s">
        <v>152</v>
      </c>
      <c r="C9" s="17" t="s">
        <v>185</v>
      </c>
      <c r="D9" s="9" t="s">
        <v>259</v>
      </c>
      <c r="E9" s="20" t="s">
        <v>172</v>
      </c>
      <c r="F9" s="11">
        <f>INDEX('!참조_ENUM'!$B$3:$B$9,MATCH(G9,'!참조_ENUM'!$C$3:$C$9,0))</f>
        <v>2</v>
      </c>
      <c r="G9" s="12" t="s">
        <v>171</v>
      </c>
      <c r="H9" s="11">
        <f>INDEX('!참조_ENUM'!$J$3:$J$7,MATCH(I9,'!참조_ENUM'!$K$3:$K$7,0))</f>
        <v>2</v>
      </c>
      <c r="I9" s="12" t="s">
        <v>84</v>
      </c>
      <c r="J9" s="11">
        <f>INDEX('!참조_ENUM'!$R$3:$R$7,MATCH(K9,'!참조_ENUM'!$S$3:$S$7,0))</f>
        <v>4</v>
      </c>
      <c r="K9" s="12" t="s">
        <v>138</v>
      </c>
      <c r="L9" s="11">
        <v>100005</v>
      </c>
      <c r="M9" s="4" t="s">
        <v>61</v>
      </c>
      <c r="N9" s="4" t="s">
        <v>81</v>
      </c>
      <c r="O9" s="4">
        <v>0.35</v>
      </c>
    </row>
    <row r="10" spans="1:15" ht="16.5" customHeight="1">
      <c r="A10" s="9">
        <v>100006</v>
      </c>
      <c r="B10" s="18" t="s">
        <v>153</v>
      </c>
      <c r="C10" s="17" t="s">
        <v>186</v>
      </c>
      <c r="D10" s="9" t="s">
        <v>260</v>
      </c>
      <c r="E10" s="20" t="s">
        <v>173</v>
      </c>
      <c r="F10" s="11">
        <f>INDEX('!참조_ENUM'!$B$3:$B$9,MATCH(G10,'!참조_ENUM'!$C$3:$C$9,0))</f>
        <v>4</v>
      </c>
      <c r="G10" s="12" t="s">
        <v>170</v>
      </c>
      <c r="H10" s="11">
        <f>INDEX('!참조_ENUM'!$J$3:$J$7,MATCH(I10,'!참조_ENUM'!$K$3:$K$7,0))</f>
        <v>2</v>
      </c>
      <c r="I10" s="12" t="s">
        <v>84</v>
      </c>
      <c r="J10" s="11">
        <f>INDEX('!참조_ENUM'!$R$3:$R$7,MATCH(K10,'!참조_ENUM'!$S$3:$S$7,0))</f>
        <v>2</v>
      </c>
      <c r="K10" s="12" t="s">
        <v>140</v>
      </c>
      <c r="L10" s="11">
        <v>100006</v>
      </c>
      <c r="M10" s="4" t="s">
        <v>59</v>
      </c>
      <c r="N10" s="4" t="s">
        <v>82</v>
      </c>
      <c r="O10" s="4">
        <v>0.35</v>
      </c>
    </row>
    <row r="11" spans="1:15" ht="16.5" customHeight="1">
      <c r="A11" s="9">
        <v>100007</v>
      </c>
      <c r="B11" s="18" t="s">
        <v>154</v>
      </c>
      <c r="C11" s="17" t="s">
        <v>276</v>
      </c>
      <c r="D11" s="9" t="s">
        <v>261</v>
      </c>
      <c r="E11" s="20" t="s">
        <v>177</v>
      </c>
      <c r="F11" s="11">
        <f>INDEX('!참조_ENUM'!$B$3:$B$9,MATCH(G11,'!참조_ENUM'!$C$3:$C$9,0))</f>
        <v>1</v>
      </c>
      <c r="G11" s="12" t="s">
        <v>169</v>
      </c>
      <c r="H11" s="11">
        <f>INDEX('!참조_ENUM'!$J$3:$J$7,MATCH(I11,'!참조_ENUM'!$K$3:$K$7,0))</f>
        <v>2</v>
      </c>
      <c r="I11" s="12" t="s">
        <v>84</v>
      </c>
      <c r="J11" s="11">
        <f>INDEX('!참조_ENUM'!$R$3:$R$7,MATCH(K11,'!참조_ENUM'!$S$3:$S$7,0))</f>
        <v>1</v>
      </c>
      <c r="K11" s="12" t="s">
        <v>139</v>
      </c>
      <c r="L11" s="11">
        <v>100007</v>
      </c>
      <c r="M11" s="4" t="s">
        <v>61</v>
      </c>
      <c r="N11" s="4" t="s">
        <v>83</v>
      </c>
      <c r="O11" s="4">
        <v>0.35</v>
      </c>
    </row>
    <row r="12" spans="1:15" ht="16.5" customHeight="1">
      <c r="A12" s="9">
        <v>100008</v>
      </c>
      <c r="B12" s="18" t="s">
        <v>155</v>
      </c>
      <c r="C12" s="17" t="s">
        <v>277</v>
      </c>
      <c r="D12" s="9" t="s">
        <v>262</v>
      </c>
      <c r="E12" s="20" t="s">
        <v>178</v>
      </c>
      <c r="F12" s="11">
        <f>INDEX('!참조_ENUM'!$B$3:$B$9,MATCH(G12,'!참조_ENUM'!$C$3:$C$9,0))</f>
        <v>1</v>
      </c>
      <c r="G12" s="12" t="s">
        <v>169</v>
      </c>
      <c r="H12" s="11">
        <f>INDEX('!참조_ENUM'!$J$3:$J$7,MATCH(I12,'!참조_ENUM'!$K$3:$K$7,0))</f>
        <v>2</v>
      </c>
      <c r="I12" s="12" t="s">
        <v>84</v>
      </c>
      <c r="J12" s="11">
        <f>INDEX('!참조_ENUM'!$R$3:$R$7,MATCH(K12,'!참조_ENUM'!$S$3:$S$7,0))</f>
        <v>1</v>
      </c>
      <c r="K12" s="12" t="s">
        <v>139</v>
      </c>
      <c r="L12" s="11">
        <v>100008</v>
      </c>
      <c r="M12" s="4" t="s">
        <v>60</v>
      </c>
      <c r="N12" s="4" t="s">
        <v>78</v>
      </c>
      <c r="O12" s="4">
        <v>0.35</v>
      </c>
    </row>
    <row r="13" spans="1:15" ht="16.5" customHeight="1">
      <c r="A13" s="9">
        <v>100009</v>
      </c>
      <c r="B13" s="18" t="s">
        <v>156</v>
      </c>
      <c r="C13" s="17" t="s">
        <v>187</v>
      </c>
      <c r="D13" s="9" t="s">
        <v>263</v>
      </c>
      <c r="E13" s="20" t="s">
        <v>180</v>
      </c>
      <c r="F13" s="11">
        <f>INDEX('!참조_ENUM'!$B$3:$B$9,MATCH(G13,'!참조_ENUM'!$C$3:$C$9,0))</f>
        <v>6</v>
      </c>
      <c r="G13" s="12" t="s">
        <v>179</v>
      </c>
      <c r="H13" s="11">
        <f>INDEX('!참조_ENUM'!$J$3:$J$7,MATCH(I13,'!참조_ENUM'!$K$3:$K$7,0))</f>
        <v>2</v>
      </c>
      <c r="I13" s="12" t="s">
        <v>84</v>
      </c>
      <c r="J13" s="11">
        <f>INDEX('!참조_ENUM'!$R$3:$R$7,MATCH(K13,'!참조_ENUM'!$S$3:$S$7,0))</f>
        <v>2</v>
      </c>
      <c r="K13" s="12" t="s">
        <v>140</v>
      </c>
      <c r="L13" s="11">
        <v>100009</v>
      </c>
      <c r="M13" s="4" t="s">
        <v>60</v>
      </c>
      <c r="N13" s="4" t="s">
        <v>80</v>
      </c>
      <c r="O13" s="4">
        <v>0.35</v>
      </c>
    </row>
    <row r="14" spans="1:15" ht="16.5" customHeight="1">
      <c r="A14" s="9">
        <v>100010</v>
      </c>
      <c r="B14" s="18" t="s">
        <v>157</v>
      </c>
      <c r="C14" s="17" t="s">
        <v>188</v>
      </c>
      <c r="D14" s="9" t="s">
        <v>264</v>
      </c>
      <c r="E14" s="20" t="s">
        <v>181</v>
      </c>
      <c r="F14" s="11">
        <f>INDEX('!참조_ENUM'!$B$3:$B$9,MATCH(G14,'!참조_ENUM'!$C$3:$C$9,0))</f>
        <v>5</v>
      </c>
      <c r="G14" s="12" t="s">
        <v>145</v>
      </c>
      <c r="H14" s="11">
        <f>INDEX('!참조_ENUM'!$J$3:$J$7,MATCH(I14,'!참조_ENUM'!$K$3:$K$7,0))</f>
        <v>2</v>
      </c>
      <c r="I14" s="12" t="s">
        <v>84</v>
      </c>
      <c r="J14" s="11">
        <f>INDEX('!참조_ENUM'!$R$3:$R$7,MATCH(K14,'!참조_ENUM'!$S$3:$S$7,0))</f>
        <v>3</v>
      </c>
      <c r="K14" s="12" t="s">
        <v>115</v>
      </c>
      <c r="L14" s="11">
        <v>100010</v>
      </c>
      <c r="M14" s="4" t="s">
        <v>60</v>
      </c>
      <c r="N14" s="4" t="s">
        <v>78</v>
      </c>
      <c r="O14" s="4">
        <v>0.35</v>
      </c>
    </row>
    <row r="15" spans="1:15" ht="16.5" customHeight="1">
      <c r="A15" s="9">
        <v>100011</v>
      </c>
      <c r="B15" s="18" t="s">
        <v>158</v>
      </c>
      <c r="C15" s="17" t="s">
        <v>189</v>
      </c>
      <c r="D15" s="9" t="s">
        <v>265</v>
      </c>
      <c r="E15" s="20" t="s">
        <v>190</v>
      </c>
      <c r="F15" s="11">
        <f>INDEX('!참조_ENUM'!$B$3:$B$9,MATCH(G15,'!참조_ENUM'!$C$3:$C$9,0))</f>
        <v>2</v>
      </c>
      <c r="G15" s="12" t="s">
        <v>171</v>
      </c>
      <c r="H15" s="11">
        <f>INDEX('!참조_ENUM'!$J$3:$J$7,MATCH(I15,'!참조_ENUM'!$K$3:$K$7,0))</f>
        <v>3</v>
      </c>
      <c r="I15" s="12" t="s">
        <v>206</v>
      </c>
      <c r="J15" s="11">
        <f>INDEX('!참조_ENUM'!$R$3:$R$7,MATCH(K15,'!참조_ENUM'!$S$3:$S$7,0))</f>
        <v>4</v>
      </c>
      <c r="K15" s="12" t="s">
        <v>138</v>
      </c>
      <c r="L15" s="11">
        <v>100011</v>
      </c>
      <c r="M15" s="4" t="s">
        <v>61</v>
      </c>
      <c r="N15" s="4" t="s">
        <v>78</v>
      </c>
      <c r="O15" s="4">
        <v>0.35</v>
      </c>
    </row>
    <row r="16" spans="1:15" ht="16.5" customHeight="1">
      <c r="A16" s="9">
        <v>100012</v>
      </c>
      <c r="B16" s="18" t="s">
        <v>159</v>
      </c>
      <c r="C16" s="17" t="s">
        <v>191</v>
      </c>
      <c r="D16" s="9" t="s">
        <v>266</v>
      </c>
      <c r="E16" s="20" t="s">
        <v>192</v>
      </c>
      <c r="F16" s="11">
        <f>INDEX('!참조_ENUM'!$B$3:$B$9,MATCH(G16,'!참조_ENUM'!$C$3:$C$9,0))</f>
        <v>5</v>
      </c>
      <c r="G16" s="12" t="s">
        <v>145</v>
      </c>
      <c r="H16" s="11">
        <f>INDEX('!참조_ENUM'!$J$3:$J$7,MATCH(I16,'!참조_ENUM'!$K$3:$K$7,0))</f>
        <v>3</v>
      </c>
      <c r="I16" s="12" t="s">
        <v>206</v>
      </c>
      <c r="J16" s="11">
        <f>INDEX('!참조_ENUM'!$R$3:$R$7,MATCH(K16,'!참조_ENUM'!$S$3:$S$7,0))</f>
        <v>4</v>
      </c>
      <c r="K16" s="12" t="s">
        <v>138</v>
      </c>
      <c r="L16" s="11">
        <v>100012</v>
      </c>
      <c r="M16" s="4" t="s">
        <v>52</v>
      </c>
      <c r="N16" s="4" t="s">
        <v>78</v>
      </c>
      <c r="O16" s="4">
        <v>0.4</v>
      </c>
    </row>
    <row r="17" spans="1:15" ht="16.5" customHeight="1">
      <c r="A17" s="9">
        <v>100013</v>
      </c>
      <c r="B17" s="18" t="s">
        <v>160</v>
      </c>
      <c r="C17" s="17" t="s">
        <v>195</v>
      </c>
      <c r="D17" s="9" t="s">
        <v>267</v>
      </c>
      <c r="E17" s="20" t="s">
        <v>199</v>
      </c>
      <c r="F17" s="11">
        <f>INDEX('!참조_ENUM'!$B$3:$B$9,MATCH(G17,'!참조_ENUM'!$C$3:$C$9,0))</f>
        <v>4</v>
      </c>
      <c r="G17" s="12" t="s">
        <v>170</v>
      </c>
      <c r="H17" s="11">
        <f>INDEX('!참조_ENUM'!$J$3:$J$7,MATCH(I17,'!참조_ENUM'!$K$3:$K$7,0))</f>
        <v>3</v>
      </c>
      <c r="I17" s="12" t="s">
        <v>206</v>
      </c>
      <c r="J17" s="11">
        <f>INDEX('!참조_ENUM'!$R$3:$R$7,MATCH(K17,'!참조_ENUM'!$S$3:$S$7,0))</f>
        <v>2</v>
      </c>
      <c r="K17" s="12" t="s">
        <v>140</v>
      </c>
      <c r="L17" s="11">
        <v>100013</v>
      </c>
      <c r="M17" s="4" t="s">
        <v>52</v>
      </c>
      <c r="N17" s="4" t="s">
        <v>80</v>
      </c>
      <c r="O17" s="4">
        <v>0.4</v>
      </c>
    </row>
    <row r="18" spans="1:15" ht="16.5" customHeight="1">
      <c r="A18" s="9">
        <v>100014</v>
      </c>
      <c r="B18" s="18" t="s">
        <v>161</v>
      </c>
      <c r="C18" s="17" t="s">
        <v>183</v>
      </c>
      <c r="D18" s="9" t="s">
        <v>268</v>
      </c>
      <c r="E18" s="20" t="s">
        <v>198</v>
      </c>
      <c r="F18" s="11">
        <v>1</v>
      </c>
      <c r="G18" s="12" t="s">
        <v>169</v>
      </c>
      <c r="H18" s="11">
        <v>2</v>
      </c>
      <c r="I18" s="12" t="s">
        <v>84</v>
      </c>
      <c r="J18" s="11">
        <v>1</v>
      </c>
      <c r="K18" s="12" t="s">
        <v>139</v>
      </c>
      <c r="L18" s="11">
        <v>100014</v>
      </c>
      <c r="M18" s="4" t="s">
        <v>52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162</v>
      </c>
      <c r="C19" s="17" t="s">
        <v>276</v>
      </c>
      <c r="D19" s="9" t="s">
        <v>269</v>
      </c>
      <c r="E19" s="20" t="s">
        <v>196</v>
      </c>
      <c r="F19" s="11">
        <v>1</v>
      </c>
      <c r="G19" s="12" t="s">
        <v>169</v>
      </c>
      <c r="H19" s="11">
        <v>2</v>
      </c>
      <c r="I19" s="12" t="s">
        <v>84</v>
      </c>
      <c r="J19" s="11">
        <v>1</v>
      </c>
      <c r="K19" s="12" t="s">
        <v>139</v>
      </c>
      <c r="L19" s="11">
        <v>100015</v>
      </c>
      <c r="M19" s="4" t="s">
        <v>59</v>
      </c>
      <c r="N19" s="4" t="s">
        <v>83</v>
      </c>
      <c r="O19" s="4">
        <v>0.35</v>
      </c>
    </row>
    <row r="20" spans="1:15" ht="16.5" customHeight="1">
      <c r="A20" s="9">
        <v>100016</v>
      </c>
      <c r="B20" s="18" t="s">
        <v>163</v>
      </c>
      <c r="C20" s="17" t="s">
        <v>277</v>
      </c>
      <c r="D20" s="9" t="s">
        <v>270</v>
      </c>
      <c r="E20" s="20" t="s">
        <v>197</v>
      </c>
      <c r="F20" s="11">
        <v>1</v>
      </c>
      <c r="G20" s="12" t="s">
        <v>169</v>
      </c>
      <c r="H20" s="11">
        <v>2</v>
      </c>
      <c r="I20" s="12" t="s">
        <v>84</v>
      </c>
      <c r="J20" s="11">
        <v>1</v>
      </c>
      <c r="K20" s="12" t="s">
        <v>139</v>
      </c>
      <c r="L20" s="11">
        <v>100016</v>
      </c>
      <c r="M20" s="4" t="s">
        <v>60</v>
      </c>
      <c r="N20" s="4" t="s">
        <v>78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188</v>
      </c>
      <c r="D21" s="9" t="s">
        <v>264</v>
      </c>
      <c r="E21" s="20" t="s">
        <v>200</v>
      </c>
      <c r="F21" s="11">
        <f>INDEX('!참조_ENUM'!$B$3:$B$9,MATCH(G21,'!참조_ENUM'!$C$3:$C$9,0))</f>
        <v>5</v>
      </c>
      <c r="G21" s="12" t="s">
        <v>145</v>
      </c>
      <c r="H21" s="11">
        <f>INDEX('!참조_ENUM'!$J$3:$J$7,MATCH(I21,'!참조_ENUM'!$K$3:$K$7,0))</f>
        <v>2</v>
      </c>
      <c r="I21" s="12" t="s">
        <v>84</v>
      </c>
      <c r="J21" s="11">
        <f>INDEX('!참조_ENUM'!$R$3:$R$7,MATCH(K21,'!참조_ENUM'!$S$3:$S$7,0))</f>
        <v>3</v>
      </c>
      <c r="K21" s="12" t="s">
        <v>115</v>
      </c>
      <c r="L21" s="11">
        <v>100017</v>
      </c>
      <c r="M21" s="4" t="s">
        <v>60</v>
      </c>
      <c r="N21" s="4" t="s">
        <v>78</v>
      </c>
      <c r="O21" s="4">
        <v>0.35</v>
      </c>
    </row>
    <row r="22" spans="1:15" ht="16.5" customHeight="1">
      <c r="A22" s="9">
        <v>100018</v>
      </c>
      <c r="B22" s="18" t="s">
        <v>165</v>
      </c>
      <c r="C22" s="17" t="s">
        <v>208</v>
      </c>
      <c r="D22" s="9" t="s">
        <v>271</v>
      </c>
      <c r="E22" s="20" t="s">
        <v>203</v>
      </c>
      <c r="F22" s="11">
        <f>INDEX('!참조_ENUM'!$B$3:$B$9,MATCH(G22,'!참조_ENUM'!$C$3:$C$9,0))</f>
        <v>1</v>
      </c>
      <c r="G22" s="12" t="s">
        <v>169</v>
      </c>
      <c r="H22" s="11">
        <f>INDEX('!참조_ENUM'!$J$3:$J$7,MATCH(I22,'!참조_ENUM'!$K$3:$K$7,0))</f>
        <v>3</v>
      </c>
      <c r="I22" s="12" t="s">
        <v>206</v>
      </c>
      <c r="J22" s="11">
        <f>INDEX('!참조_ENUM'!$R$3:$R$7,MATCH(K22,'!참조_ENUM'!$S$3:$S$7,0))</f>
        <v>1</v>
      </c>
      <c r="K22" s="12" t="s">
        <v>204</v>
      </c>
      <c r="L22" s="11">
        <v>100018</v>
      </c>
      <c r="M22" s="4" t="s">
        <v>52</v>
      </c>
      <c r="N22" s="4" t="s">
        <v>80</v>
      </c>
      <c r="O22" s="4">
        <v>0.4</v>
      </c>
    </row>
    <row r="23" spans="1:15" ht="16.5" customHeight="1">
      <c r="A23" s="9">
        <v>100019</v>
      </c>
      <c r="B23" s="18" t="s">
        <v>166</v>
      </c>
      <c r="C23" s="17" t="s">
        <v>278</v>
      </c>
      <c r="D23" s="9" t="s">
        <v>272</v>
      </c>
      <c r="E23" s="20" t="s">
        <v>205</v>
      </c>
      <c r="F23" s="11">
        <f>INDEX('!참조_ENUM'!$B$3:$B$9,MATCH(G23,'!참조_ENUM'!$C$3:$C$9,0))</f>
        <v>1</v>
      </c>
      <c r="G23" s="12" t="s">
        <v>169</v>
      </c>
      <c r="H23" s="11">
        <f>INDEX('!참조_ENUM'!$J$3:$J$7,MATCH(I23,'!참조_ENUM'!$K$3:$K$7,0))</f>
        <v>3</v>
      </c>
      <c r="I23" s="12" t="s">
        <v>206</v>
      </c>
      <c r="J23" s="11">
        <f>INDEX('!참조_ENUM'!$R$3:$R$7,MATCH(K23,'!참조_ENUM'!$S$3:$S$7,0))</f>
        <v>1</v>
      </c>
      <c r="K23" s="12" t="s">
        <v>204</v>
      </c>
      <c r="L23" s="11">
        <v>100019</v>
      </c>
      <c r="M23" s="4" t="s">
        <v>61</v>
      </c>
      <c r="N23" s="4" t="s">
        <v>78</v>
      </c>
      <c r="O23" s="4">
        <v>0.37</v>
      </c>
    </row>
    <row r="24" spans="1:15" ht="16.5" customHeight="1">
      <c r="A24" s="9">
        <v>100020</v>
      </c>
      <c r="B24" s="18" t="s">
        <v>167</v>
      </c>
      <c r="C24" s="17" t="s">
        <v>207</v>
      </c>
      <c r="D24" s="9" t="s">
        <v>273</v>
      </c>
      <c r="E24" s="20" t="s">
        <v>210</v>
      </c>
      <c r="F24" s="11">
        <f>INDEX('!참조_ENUM'!$B$3:$B$9,MATCH(G24,'!참조_ENUM'!$C$3:$C$9,0))</f>
        <v>6</v>
      </c>
      <c r="G24" s="12" t="s">
        <v>179</v>
      </c>
      <c r="H24" s="11">
        <f>INDEX('!참조_ENUM'!$J$3:$J$7,MATCH(I24,'!참조_ENUM'!$K$3:$K$7,0))</f>
        <v>3</v>
      </c>
      <c r="I24" s="12" t="s">
        <v>206</v>
      </c>
      <c r="J24" s="11">
        <f>INDEX('!참조_ENUM'!$R$3:$R$7,MATCH(K24,'!참조_ENUM'!$S$3:$S$7,0))</f>
        <v>2</v>
      </c>
      <c r="K24" s="12" t="s">
        <v>140</v>
      </c>
      <c r="L24" s="11">
        <v>100020</v>
      </c>
      <c r="M24" s="4" t="s">
        <v>60</v>
      </c>
      <c r="N24" s="4" t="s">
        <v>80</v>
      </c>
      <c r="O24" s="4">
        <v>0.37</v>
      </c>
    </row>
    <row r="25" spans="1:15" ht="16.5" customHeight="1">
      <c r="A25" s="9">
        <v>100021</v>
      </c>
      <c r="B25" s="18" t="s">
        <v>193</v>
      </c>
      <c r="C25" s="17" t="s">
        <v>279</v>
      </c>
      <c r="D25" s="9" t="s">
        <v>274</v>
      </c>
      <c r="E25" s="20" t="s">
        <v>211</v>
      </c>
      <c r="F25" s="11">
        <v>1</v>
      </c>
      <c r="G25" s="12" t="s">
        <v>169</v>
      </c>
      <c r="H25" s="11">
        <v>2</v>
      </c>
      <c r="I25" s="12" t="s">
        <v>206</v>
      </c>
      <c r="J25" s="11">
        <v>1</v>
      </c>
      <c r="K25" s="12" t="s">
        <v>139</v>
      </c>
      <c r="L25" s="11">
        <v>100021</v>
      </c>
      <c r="M25" s="4" t="s">
        <v>59</v>
      </c>
      <c r="N25" s="4" t="s">
        <v>83</v>
      </c>
      <c r="O25" s="4">
        <v>0.37</v>
      </c>
    </row>
    <row r="26" spans="1:15" ht="16.5" customHeight="1">
      <c r="A26" s="9">
        <v>100022</v>
      </c>
      <c r="B26" s="18" t="s">
        <v>194</v>
      </c>
      <c r="C26" s="17" t="s">
        <v>209</v>
      </c>
      <c r="D26" s="9" t="s">
        <v>275</v>
      </c>
      <c r="E26" s="20" t="s">
        <v>212</v>
      </c>
      <c r="F26" s="11">
        <f>INDEX('!참조_ENUM'!$B$3:$B$9,MATCH(G26,'!참조_ENUM'!$C$3:$C$9,0))</f>
        <v>4</v>
      </c>
      <c r="G26" s="12" t="s">
        <v>170</v>
      </c>
      <c r="H26" s="11">
        <f>INDEX('!참조_ENUM'!$J$3:$J$7,MATCH(I26,'!참조_ENUM'!$K$3:$K$7,0))</f>
        <v>3</v>
      </c>
      <c r="I26" s="12" t="s">
        <v>206</v>
      </c>
      <c r="J26" s="11">
        <f>INDEX('!참조_ENUM'!$R$3:$R$7,MATCH(K26,'!참조_ENUM'!$S$3:$S$7,0))</f>
        <v>2</v>
      </c>
      <c r="K26" s="12" t="s">
        <v>140</v>
      </c>
      <c r="L26" s="11">
        <v>100022</v>
      </c>
      <c r="M26" s="4" t="s">
        <v>59</v>
      </c>
      <c r="N26" s="4" t="s">
        <v>82</v>
      </c>
      <c r="O26" s="4">
        <v>0.37</v>
      </c>
    </row>
    <row r="27" spans="1:15" ht="16.5" customHeight="1">
      <c r="A27" s="11">
        <v>200001</v>
      </c>
      <c r="B27" s="18" t="s">
        <v>193</v>
      </c>
      <c r="C27" s="17" t="s">
        <v>168</v>
      </c>
      <c r="D27" s="11" t="s">
        <v>274</v>
      </c>
      <c r="E27" s="20" t="s">
        <v>250</v>
      </c>
      <c r="F27" s="11">
        <f>INDEX('!참조_ENUM'!$B$3:$B$9,MATCH(G27,'!참조_ENUM'!$C$3:$C$9,0))</f>
        <v>1</v>
      </c>
      <c r="G27" s="12" t="s">
        <v>169</v>
      </c>
      <c r="H27" s="11">
        <f>INDEX('!참조_ENUM'!$J$3:$J$7,MATCH(I27,'!참조_ENUM'!$K$3:$K$7,0))</f>
        <v>4</v>
      </c>
      <c r="I27" s="12" t="s">
        <v>146</v>
      </c>
      <c r="J27" s="11">
        <f>INDEX('!참조_ENUM'!$R$3:$R$7,MATCH(K27,'!참조_ENUM'!$S$3:$S$7,0))</f>
        <v>1</v>
      </c>
      <c r="K27" s="12" t="s">
        <v>139</v>
      </c>
      <c r="L27" s="11">
        <v>200001</v>
      </c>
      <c r="M27" s="4" t="s">
        <v>61</v>
      </c>
      <c r="N27" s="4" t="s">
        <v>78</v>
      </c>
      <c r="O27" s="4">
        <v>0.35</v>
      </c>
    </row>
    <row r="28" spans="1:15" ht="16.5" customHeight="1">
      <c r="A28" s="9">
        <v>900001</v>
      </c>
      <c r="B28" s="18" t="s">
        <v>194</v>
      </c>
      <c r="C28" s="17" t="s">
        <v>144</v>
      </c>
      <c r="D28" s="9" t="s">
        <v>275</v>
      </c>
      <c r="E28" s="20" t="s">
        <v>251</v>
      </c>
      <c r="F28" s="11">
        <f>INDEX('!참조_ENUM'!$B$3:$B$9,MATCH(G28,'!참조_ENUM'!$C$3:$C$9,0))</f>
        <v>5</v>
      </c>
      <c r="G28" s="12" t="s">
        <v>145</v>
      </c>
      <c r="H28" s="11">
        <f>INDEX('!참조_ENUM'!$J$3:$J$7,MATCH(I28,'!참조_ENUM'!$K$3:$K$7,0))</f>
        <v>4</v>
      </c>
      <c r="I28" s="12" t="s">
        <v>146</v>
      </c>
      <c r="J28" s="11">
        <f>INDEX('!참조_ENUM'!$R$3:$R$7,MATCH(K28,'!참조_ENUM'!$S$3:$S$7,0))</f>
        <v>4</v>
      </c>
      <c r="K28" s="12" t="s">
        <v>138</v>
      </c>
      <c r="L28" s="11">
        <v>900001</v>
      </c>
      <c r="M28" s="4" t="s">
        <v>252</v>
      </c>
      <c r="N28" s="4" t="s">
        <v>147</v>
      </c>
      <c r="O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2" sqref="F32"/>
    </sheetView>
  </sheetViews>
  <sheetFormatPr defaultRowHeight="17.399999999999999"/>
  <cols>
    <col min="1" max="1" width="15.8984375" bestFit="1" customWidth="1"/>
    <col min="2" max="2" width="34.3984375" customWidth="1"/>
    <col min="3" max="3" width="10.69921875" customWidth="1"/>
    <col min="4" max="4" width="13.19921875" customWidth="1"/>
    <col min="5" max="5" width="16.3984375" bestFit="1" customWidth="1"/>
    <col min="6" max="6" width="21.69921875" bestFit="1" customWidth="1"/>
    <col min="7" max="7" width="11.69921875" customWidth="1"/>
    <col min="8" max="8" width="15.59765625" customWidth="1"/>
    <col min="9" max="11" width="11.8984375" bestFit="1" customWidth="1"/>
    <col min="12" max="12" width="12" bestFit="1" customWidth="1"/>
    <col min="13" max="13" width="14.19921875" bestFit="1" customWidth="1"/>
    <col min="14" max="14" width="18.8984375" bestFit="1" customWidth="1"/>
    <col min="15" max="15" width="21.3984375" bestFit="1" customWidth="1"/>
    <col min="16" max="16" width="15.5" customWidth="1"/>
    <col min="17" max="17" width="15" customWidth="1"/>
    <col min="18" max="18" width="13" customWidth="1"/>
    <col min="19" max="19" width="9.19921875" bestFit="1" customWidth="1"/>
    <col min="20" max="22" width="7.69921875" bestFit="1" customWidth="1"/>
    <col min="23" max="23" width="14.59765625" bestFit="1" customWidth="1"/>
    <col min="24" max="24" width="16.699218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VLOOKUP(A5,npc_data!A:F,5,0)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VLOOKUP(A6,npc_data!A:F,5,0)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VLOOKUP(A7,npc_data!A:F,5,0)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VLOOKUP(A8,npc_data!A:F,5,0)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VLOOKUP(A9,npc_data!A:F,5,0)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VLOOKUP(A10,npc_data!A:F,5,0)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VLOOKUP(A11,npc_data!A:F,5,0)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VLOOKUP(A12,npc_data!A:F,5,0)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VLOOKUP(A13,npc_data!A:F,5,0)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VLOOKUP(A14,npc_data!A:F,5,0)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VLOOKUP(A15,npc_data!A:F,5,0)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VLOOKUP(A16,npc_data!A:F,5,0)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VLOOKUP(A17,npc_data!A:F,5,0)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VLOOKUP(A18,npc_data!A:F,5,0)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VLOOKUP(A19,npc_data!A:F,5,0)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VLOOKUP(A20,npc_data!A:F,5,0)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VLOOKUP(A21,npc_data!A:F,5,0)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VLOOKUP(A22,npc_data!A:F,5,0)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VLOOKUP(A23,npc_data!A:F,5,0)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VLOOKUP(A24,npc_data!A:F,5,0)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VLOOKUP(A25,npc_data!A:F,5,0)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248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VLOOKUP(A26,npc_data!A:F,5,0)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VLOOKUP(A27,npc_data!A:F,5,0)</f>
        <v>보스_마네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VLOOKUP(A28,npc_data!A:F,5,0)</f>
        <v>보스_엘리자베스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249</v>
      </c>
      <c r="G28" s="4">
        <v>0</v>
      </c>
      <c r="H28" s="4">
        <v>210004</v>
      </c>
      <c r="I28" s="4">
        <v>7446</v>
      </c>
      <c r="J28" s="4">
        <v>0</v>
      </c>
      <c r="K28" s="4">
        <v>1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workbookViewId="0">
      <selection activeCell="A11" sqref="A11"/>
    </sheetView>
  </sheetViews>
  <sheetFormatPr defaultRowHeight="17.399999999999999"/>
  <cols>
    <col min="1" max="1" width="15.8984375" bestFit="1" customWidth="1"/>
    <col min="2" max="2" width="18.5" customWidth="1"/>
    <col min="3" max="3" width="15.3984375" customWidth="1"/>
    <col min="4" max="4" width="18.69921875" customWidth="1"/>
    <col min="5" max="5" width="9.8984375" bestFit="1" customWidth="1"/>
    <col min="6" max="6" width="16.69921875" bestFit="1" customWidth="1"/>
    <col min="7" max="7" width="20.3984375" customWidth="1"/>
    <col min="8" max="8" width="16.69921875" customWidth="1"/>
    <col min="9" max="9" width="16.69921875" bestFit="1" customWidth="1"/>
    <col min="10" max="19" width="8.8984375" customWidth="1"/>
    <col min="20" max="20" width="9.699218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216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217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218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219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220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221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222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223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224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225</v>
      </c>
      <c r="C14" s="12">
        <f>INDEX('!참조_ENUM'!$N$3:$N$7,MATCH(D14,'!참조_ENUM'!$O$3:$O$7,0))</f>
        <v>4</v>
      </c>
      <c r="D14" s="12" t="s">
        <v>213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226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>F5*2.5</f>
        <v>3.75</v>
      </c>
      <c r="G15" s="4">
        <f t="shared" ref="G15" si="1">G5*5</f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227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>F7*2.5</f>
        <v>6.75</v>
      </c>
      <c r="G16" s="4">
        <f t="shared" ref="G16" si="3">G7*5</f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228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>F13*2.5</f>
        <v>5.9399999999999995</v>
      </c>
      <c r="G17" s="4">
        <f t="shared" ref="G17" si="5">G13*5</f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229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>F15*2.5</f>
        <v>9.375</v>
      </c>
      <c r="G18" s="4">
        <f t="shared" ref="G18" si="7">G15*5</f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230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>F16*2</f>
        <v>13.5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231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>F17*2</f>
        <v>11.879999999999999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232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233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234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235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236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237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238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239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240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241</v>
      </c>
      <c r="C30" s="12">
        <f>INDEX('!참조_ENUM'!$N$3:$N$7,MATCH(D30,'!참조_ENUM'!$O$3:$O$7,0))</f>
        <v>4</v>
      </c>
      <c r="D30" s="12" t="s">
        <v>213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242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3.75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243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6.75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244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5.9399999999999995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245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9.375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246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13.5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247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11.879999999999999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214</v>
      </c>
      <c r="C37" s="12">
        <f>INDEX('!참조_ENUM'!$N$3:$N$7,MATCH(D37,'!참조_ENUM'!$O$3:$O$7,0))</f>
        <v>4</v>
      </c>
      <c r="D37" s="12" t="s">
        <v>213</v>
      </c>
      <c r="E37" s="4">
        <f>E30*5</f>
        <v>330</v>
      </c>
      <c r="F37" s="4">
        <f t="shared" ref="F37" si="48">F30*5</f>
        <v>0</v>
      </c>
      <c r="G37" s="4">
        <f>G30*5</f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215</v>
      </c>
      <c r="C38" s="12">
        <f>INDEX('!참조_ENUM'!$N$3:$N$7,MATCH(D38,'!참조_ENUM'!$O$3:$O$7,0))</f>
        <v>4</v>
      </c>
      <c r="D38" s="12" t="s">
        <v>213</v>
      </c>
      <c r="E38" s="4">
        <f>E37*5</f>
        <v>1650</v>
      </c>
      <c r="F38" s="4">
        <f t="shared" ref="F38" si="51">F37*5</f>
        <v>0</v>
      </c>
      <c r="G38" s="4">
        <f>G37*2</f>
        <v>32.549999999999997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이 한솔</cp:lastModifiedBy>
  <dcterms:created xsi:type="dcterms:W3CDTF">2023-11-07T02:16:13Z</dcterms:created>
  <dcterms:modified xsi:type="dcterms:W3CDTF">2024-03-13T06:51:58Z</dcterms:modified>
</cp:coreProperties>
</file>