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982D6475-1BF9-4EC2-8113-06336251EAAD}" xr6:coauthVersionLast="47" xr6:coauthVersionMax="47" xr10:uidLastSave="{00000000-0000-0000-0000-000000000000}"/>
  <bookViews>
    <workbookView xWindow="38280" yWindow="-120" windowWidth="38640" windowHeight="21240" activeTab="1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5" l="1"/>
  <c r="E7" i="5"/>
  <c r="E8" i="5"/>
  <c r="E9" i="5"/>
  <c r="E10" i="5"/>
  <c r="E11" i="5"/>
  <c r="E12" i="5"/>
  <c r="E13" i="5"/>
  <c r="E14" i="5"/>
  <c r="E15" i="5"/>
  <c r="E16" i="5"/>
  <c r="E5" i="5"/>
  <c r="AM7" i="1"/>
  <c r="AL7" i="1"/>
  <c r="AK7" i="1"/>
  <c r="AM6" i="1"/>
  <c r="AL6" i="1"/>
  <c r="AK6" i="1"/>
  <c r="AM5" i="1"/>
  <c r="AL5" i="1"/>
  <c r="AK5" i="1"/>
  <c r="AM4" i="1"/>
  <c r="AL4" i="1"/>
  <c r="AK4" i="1"/>
  <c r="AM3" i="1"/>
  <c r="AL3" i="1"/>
  <c r="AK3" i="1"/>
  <c r="AM2" i="1"/>
  <c r="AL2" i="1"/>
  <c r="AK2" i="1"/>
  <c r="AK1" i="1"/>
  <c r="AI5" i="1"/>
  <c r="AH5" i="1"/>
  <c r="AG5" i="1"/>
  <c r="AI4" i="1"/>
  <c r="AH4" i="1"/>
  <c r="AG4" i="1"/>
  <c r="AI3" i="1"/>
  <c r="J16" i="3" s="1"/>
  <c r="AH3" i="1"/>
  <c r="AG3" i="1"/>
  <c r="AI2" i="1"/>
  <c r="AH2" i="1"/>
  <c r="AG2" i="1"/>
  <c r="AG1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J5" i="3" l="1"/>
  <c r="J6" i="3"/>
  <c r="J7" i="3"/>
  <c r="J8" i="3"/>
  <c r="J9" i="3"/>
  <c r="J10" i="3"/>
  <c r="J11" i="3"/>
  <c r="J12" i="3"/>
  <c r="J13" i="3"/>
  <c r="J14" i="3"/>
  <c r="J15" i="3"/>
  <c r="L16" i="3"/>
  <c r="L11" i="3"/>
  <c r="L13" i="3"/>
  <c r="L14" i="3"/>
  <c r="L5" i="3"/>
  <c r="L6" i="3"/>
  <c r="L8" i="3"/>
  <c r="L12" i="3"/>
  <c r="L9" i="3"/>
  <c r="L7" i="3"/>
  <c r="L10" i="3"/>
  <c r="L15" i="3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U8" i="1"/>
  <c r="V8" i="1"/>
  <c r="W8" i="1"/>
  <c r="U5" i="1"/>
  <c r="V5" i="1"/>
  <c r="W5" i="1"/>
  <c r="U6" i="1"/>
  <c r="V6" i="1"/>
  <c r="W6" i="1"/>
  <c r="U7" i="1"/>
  <c r="V7" i="1"/>
  <c r="W7" i="1"/>
  <c r="U4" i="1"/>
  <c r="V4" i="1"/>
  <c r="W4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D8" i="8" l="1"/>
  <c r="D6" i="8"/>
  <c r="D7" i="8"/>
  <c r="D5" i="8"/>
  <c r="B6" i="8"/>
  <c r="B7" i="8"/>
  <c r="B5" i="8"/>
  <c r="B8" i="8"/>
  <c r="B7" i="7"/>
  <c r="B16" i="7"/>
  <c r="B14" i="7"/>
  <c r="B5" i="7"/>
  <c r="B15" i="7"/>
  <c r="B13" i="7"/>
  <c r="B10" i="7"/>
  <c r="B8" i="7"/>
  <c r="B12" i="7"/>
  <c r="B9" i="7"/>
  <c r="B11" i="7"/>
  <c r="B6" i="7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K8" i="8" l="1"/>
  <c r="K7" i="8"/>
  <c r="K6" i="8"/>
  <c r="K5" i="8"/>
  <c r="D16" i="7"/>
  <c r="D15" i="7"/>
  <c r="D14" i="7"/>
  <c r="D13" i="7"/>
  <c r="D12" i="7"/>
  <c r="D11" i="7"/>
  <c r="D10" i="7"/>
  <c r="D9" i="7"/>
  <c r="D8" i="7"/>
  <c r="D6" i="7"/>
  <c r="D5" i="7"/>
  <c r="D7" i="7"/>
  <c r="E12" i="3"/>
  <c r="E11" i="3"/>
  <c r="E10" i="3"/>
  <c r="E6" i="3"/>
  <c r="E13" i="3"/>
  <c r="E9" i="3"/>
  <c r="E15" i="3"/>
  <c r="E14" i="3"/>
  <c r="E8" i="3"/>
  <c r="E7" i="3"/>
  <c r="E5" i="3"/>
  <c r="E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O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<sst xmlns="http://schemas.openxmlformats.org/spreadsheetml/2006/main" count="363" uniqueCount="181">
  <si>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</si>
  <si>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</si>
  <si>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</si>
  <si>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</si>
  <si>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</si>
  <si>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</si>
  <si>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</si>
  <si>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</si>
  <si>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</si>
  <si>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</si>
  <si>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</si>
  <si>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</si>
  <si>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</si>
  <si>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</si>
  <si>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</si>
  <si>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</si>
  <si>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</si>
  <si>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</si>
  <si>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</si>
  <si>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</si>
  <si>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</si>
  <si>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</si>
  <si>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</si>
  <si>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</si>
  <si>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</si>
  <si>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</si>
  <si>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</si>
  <si>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</si>
  <si>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</si>
  <si>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</si>
  <si>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</si>
  <si>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</si>
  <si>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</si>
  <si>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</si>
  <si>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</si>
  <si>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</si>
  <si>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</si>
  <si>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</si>
  <si>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</si>
  <si>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</si>
  <si>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</si>
  <si>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</si>
  <si>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</si>
  <si>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</si>
  <si>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</si>
  <si>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</si>
  <si>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</si>
  <si>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</si>
  <si>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</si>
  <si>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</si>
  <si>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</si>
  <si>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</si>
  <si>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</si>
  <si>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</si>
  <si>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</si>
  <si>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</si>
  <si>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</si>
  <si>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</si>
  <si>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</si>
  <si>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</si>
  <si>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</si>
  <si>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</si>
  <si>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</si>
  <si>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</si>
  <si>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</si>
  <si>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</si>
  <si>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</si>
  <si>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</si>
  <si>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</si>
  <si>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</si>
  <si>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</si>
  <si>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</si>
  <si>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</si>
  <si>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</si>
  <si>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</si>
  <si>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</si>
  <si>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</si>
  <si>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</si>
  <si>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</si>
  <si>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</si>
  <si>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</si>
  <si>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</si>
  <si>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</si>
  <si>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</si>
  <si>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</si>
  <si>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</si>
  <si>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</si>
  <si>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</si>
  <si>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</si>
  <si>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</si>
  <si>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</si>
  <si>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</si>
  <si>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</si>
  <si>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</si>
  <si>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</si>
  <si>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</si>
  <si>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</si>
  <si>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</si>
  <si>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</si>
  <si>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</si>
  <si>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</si>
  <si>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</si>
  <si>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</si>
  <si>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</si>
  <si>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</si>
  <si>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</si>
  <si>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</si>
  <si>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1_attack_2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</si>
  <si>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</si>
  <si>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</si>
  <si>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</si>
  <si>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</si>
  <si>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</si>
  <si>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</si>
  <si>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</si>
  <si>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</si>
  <si>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</si>
  <si>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</si>
  <si>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</si>
  <si>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</si>
  <si>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</si>
  <si>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</si>
  <si>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</si>
  <si>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</si>
  <si>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</si>
  <si>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</si>
  <si>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</si>
  <si>
    <t>타겟 범위</t>
    <phoneticPr fontId="1" type="noConversion"/>
  </si>
  <si>
    <t>target_range</t>
    <phoneticPr fontId="1" type="noConversion"/>
  </si>
  <si>
    <t>세컨 타겟용 일회성 효과</t>
  </si>
  <si>
    <t>세컨 타겟용 지속성 효과</t>
  </si>
  <si>
    <t>int[]</t>
  </si>
  <si>
    <t>second_target_onetime_effect_ids</t>
  </si>
  <si>
    <t>second_target_duration_effect_ids</t>
  </si>
  <si>
    <t>101 공격력을 기준으로 배율 계산을 하기 위한 수치</t>
  </si>
  <si>
    <t>1 피해 감소</t>
  </si>
  <si>
    <t>101 중독</t>
  </si>
  <si>
    <t>102 기절</t>
  </si>
  <si>
    <t>105 빙결</t>
  </si>
  <si>
    <t>2 피격 횟수 제한</t>
  </si>
  <si>
    <t>1 시간 지속</t>
  </si>
  <si>
    <t>900 피해량을 기준으로 계산을 하기 위한 수치</t>
  </si>
  <si>
    <t>300 최대 체력을 기준으로 계산을 하기 위한 수치</t>
  </si>
  <si>
    <t>1 데미지를 준다</t>
  </si>
  <si>
    <t>6 가장 가까운 적 선택 (순번 컬럼을 연동하여 앞에서부터의 순서대로)</t>
  </si>
  <si>
    <t>7 가장 거리가 먼 적 선택 (순번 컬럼을 연동하여 뒤에서부터의 순서대로)</t>
  </si>
  <si>
    <t>shoot</t>
  </si>
  <si>
    <t>trigger_effect_path</t>
    <phoneticPr fontId="1" type="noConversion"/>
  </si>
  <si>
    <t>트리거 이펙트 프리팹</t>
    <phoneticPr fontId="1" type="noConversion"/>
  </si>
  <si>
    <t>캐스팅 이펙트</t>
    <phoneticPr fontId="1" type="noConversion"/>
  </si>
  <si>
    <t>이펙트 지속시간</t>
    <phoneticPr fontId="1" type="noConversion"/>
  </si>
  <si>
    <t>string</t>
    <phoneticPr fontId="1" type="noConversion"/>
  </si>
  <si>
    <t>double</t>
    <phoneticPr fontId="1" type="noConversion"/>
  </si>
  <si>
    <t>cast_effect_path</t>
    <phoneticPr fontId="1" type="noConversion"/>
  </si>
  <si>
    <t>effect_duration</t>
    <phoneticPr fontId="1" type="noConversion"/>
  </si>
  <si>
    <t>탱커/일반/근접공격/공격력 100%</t>
    <phoneticPr fontId="1" type="noConversion"/>
  </si>
  <si>
    <t>Assets/AssetResources/Prefabs/Effects/Skill/Right/Monster/SkillEffect_Enemy_Tanker_Attack_01_Cast</t>
  </si>
  <si>
    <t>00_common</t>
    <phoneticPr fontId="1" type="noConversion"/>
  </si>
  <si>
    <t>Assets/AssetResources/Prefabs/Effects/Skill/Right/SkillEffect_RightTeam_Normal_Hit</t>
  </si>
  <si>
    <t>딜러/일반/근접공격/공격력 100%</t>
    <phoneticPr fontId="1" type="noConversion"/>
  </si>
  <si>
    <t>Assets/AssetResources/Prefabs/Effects/Skill/Right/SkillEffect_RightTeam_Sword_Hit</t>
  </si>
  <si>
    <t>attack 01</t>
    <phoneticPr fontId="1" type="noConversion"/>
  </si>
  <si>
    <t>Assets/AssetResources/Prefabs/Effects/Skill/Right/Monster/SkillEffect_Enemy_Dealer_Attack_01_Cast</t>
  </si>
  <si>
    <t>원거리 딜러/일반/원거리 공격/공격력 100%</t>
    <phoneticPr fontId="1" type="noConversion"/>
  </si>
  <si>
    <t>Assets/AssetResources/Prefabs/Effects/Skill/Right/Monster/SkillEffect_Enemy_Bigeye_Attack_01_Cast</t>
  </si>
  <si>
    <t>Assets/AssetResources/Prefabs/Effects/Skill/Right/Monster/SkillEffect_Enemy_Bigeye_Attack_Bullet</t>
    <phoneticPr fontId="1" type="noConversion"/>
  </si>
  <si>
    <t>Assets/AssetResources/Prefabs/Effects/Skill/Right/Monster/SkillEffect_Enemy_Bigeye_Attack_Hit</t>
  </si>
  <si>
    <t>Assets/AssetResources/Textures/Icons/Icon_Skill_Dummy</t>
  </si>
  <si>
    <t>이펙트 카운트 타입</t>
  </si>
  <si>
    <t>이펙트 카운트 타입(기획)</t>
  </si>
  <si>
    <t>ENUM:EFFECT_COUNT_TYPE:NONE</t>
  </si>
  <si>
    <t>effect_count_type</t>
  </si>
  <si>
    <t>#effect_count_type</t>
  </si>
  <si>
    <t>각 타겟에 개별적으로 발현되는 이펙트</t>
  </si>
  <si>
    <t>원거리 딜러/일반/원거리 공격/포물선 공격/공격력 100%</t>
    <phoneticPr fontId="1" type="noConversion"/>
  </si>
  <si>
    <t>Assets/AssetResources/Prefabs/Effects/Skill/Right/Monster/SkillEffect_Enemy_Bomber_Attack_Bullet</t>
  </si>
  <si>
    <t>Assets/AssetResources/Prefabs/Effects/Skill/Right/Monster/SkillEffect_Enemy_Bomber_Attack_Hit</t>
  </si>
  <si>
    <t>스킬 타입(기획)</t>
  </si>
  <si>
    <t>#skill_type</t>
  </si>
  <si>
    <t>1 일반 공격</t>
  </si>
  <si>
    <t>2 스킬 공격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</si>
</sst>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0" fillId="6" borderId="4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6" borderId="1" xfId="0" applyFill="1" applyBorder="1" applyProtection="1">
      <alignment vertical="center"/>
      <protection locked="0"/>
    </xf>
    <xf numFmtId="0" fontId="7" fillId="0" borderId="0" xfId="0" applyFont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5">
          <cell r="A15" t="str">
            <v>FURTHEST_ADD_ARROUND_RANGE</v>
          </cell>
          <cell r="B15">
            <v>11</v>
          </cell>
          <cell r="C15" t="str">
            <v>11 가장 거리가 먼 적 우선 선택 (순번 컬럼을 연동하여 뒤에서부터의 순서대로) 후 일정 영역내의 (주변) 타겟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81"/>
  <sheetViews>
    <sheetView topLeftCell="Y1" workbookViewId="0">
      <selection activeCell="AK2" sqref="AK2:AM7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8.25" bestFit="1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6.25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0 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1 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'[1]@target_rule'!$A15</f>
        <v>FURTHEST_ADD_ARROUND_RANGE</v>
      </c>
      <c r="B14" s="4">
        <f>'[1]@target_rule'!$B15</f>
        <v>11</v>
      </c>
      <c r="C14" s="4" t="str">
        <f>'[1]@target_rule'!$C15</f>
        <v>11 가장 거리가 먼 적 우선 선택 (순번 컬럼을 연동하여 뒤에서부터의 순서대로) 후 일정 영역내의 (주변) 타겟 추가 선택</v>
      </c>
    </row>
    <row r="15" spans="1:39" x14ac:dyDescent="0.3">
      <c r="A15" s="4" t="str">
        <f>'[1]@target_rule'!$A16</f>
        <v>LOWEST_LIFE_VALUE</v>
      </c>
      <c r="B15" s="4">
        <f>'[1]@target_rule'!$B16</f>
        <v>3001</v>
      </c>
      <c r="C15" s="4" t="str">
        <f>'[1]@target_rule'!$C16</f>
        <v>3001 남은 체력이 가장 낮은 타겟 선택</v>
      </c>
    </row>
    <row r="16" spans="1:39" x14ac:dyDescent="0.3">
      <c r="A16" s="4" t="str">
        <f>'[1]@target_rule'!$A17</f>
        <v>LOWEST_ATTACK</v>
      </c>
      <c r="B16" s="4">
        <f>'[1]@target_rule'!$B17</f>
        <v>3003</v>
      </c>
      <c r="C16" s="4" t="str">
        <f>'[1]@target_rule'!$C17</f>
        <v>3003 공격력이 가장 낮은 타겟 선택</v>
      </c>
    </row>
    <row r="17" spans="1:3" x14ac:dyDescent="0.3">
      <c r="A17" s="4" t="str">
        <f>'[1]@target_rule'!$A18</f>
        <v>LOWEST_DEFENSE</v>
      </c>
      <c r="B17" s="4">
        <f>'[1]@target_rule'!$B18</f>
        <v>3004</v>
      </c>
      <c r="C17" s="4" t="str">
        <f>'[1]@target_rule'!$C18</f>
        <v>3004 방어력이 가장 낮은 타겟 선택</v>
      </c>
    </row>
    <row r="18" spans="1:3" x14ac:dyDescent="0.3">
      <c r="A18" s="4" t="str">
        <f>'[1]@target_rule'!$A19</f>
        <v>HIGHEST_ATTACK</v>
      </c>
      <c r="B18" s="4">
        <f>'[1]@target_rule'!$B19</f>
        <v>2003</v>
      </c>
      <c r="C18" s="4" t="str">
        <f>'[1]@target_rule'!$C19</f>
        <v>2003 공격력이 가장 높은 타겟 선택</v>
      </c>
    </row>
    <row r="19" spans="1:3" x14ac:dyDescent="0.3">
      <c r="A19" s="4" t="str">
        <f>'[1]@target_rule'!$A20</f>
        <v>HIGHEST_DEFENSE</v>
      </c>
      <c r="B19" s="4">
        <f>'[1]@target_rule'!$B20</f>
        <v>2004</v>
      </c>
      <c r="C19" s="4" t="str">
        <f>'[1]@target_rule'!$C20</f>
        <v>2004 방어력이 가장 높은 타겟 선택</v>
      </c>
    </row>
    <row r="20" spans="1:3" x14ac:dyDescent="0.3">
      <c r="A20" s="4" t="str">
        <f>'[1]@target_rule'!$A21</f>
        <v>APPROACH</v>
      </c>
      <c r="B20" s="4">
        <f>'[1]@target_rule'!$B21</f>
        <v>9999</v>
      </c>
      <c r="C20" s="4" t="str">
        <f>'[1]@target_rule'!$C21</f>
        <v>9999 가장 가까운 상대 타겟 선택(화면상에서 적에게 접근하기 위한 용도)</v>
      </c>
    </row>
    <row r="21" spans="1:3" x14ac:dyDescent="0.3">
      <c r="A21" s="4" t="str">
        <f>'[1]@target_rule'!$A22</f>
        <v>LEADER_HIGH_PRIORITY</v>
      </c>
      <c r="B21" s="4">
        <f>'[1]@target_rule'!$B22</f>
        <v>1001</v>
      </c>
      <c r="C21" s="4" t="str">
        <f>'[1]@target_rule'!$C22</f>
        <v>1001 리더 선택</v>
      </c>
    </row>
    <row r="22" spans="1:3" x14ac:dyDescent="0.3">
      <c r="A22" s="4" t="str">
        <f>'[1]@target_rule'!$A23</f>
        <v>HIGHEST_LIFE_VALUE</v>
      </c>
      <c r="B22" s="4">
        <f>'[1]@target_rule'!$B23</f>
        <v>2001</v>
      </c>
      <c r="C22" s="4" t="str">
        <f>'[1]@target_rule'!$C23</f>
        <v>2001 남은 체력이 가장 많은 타겟 선택</v>
      </c>
    </row>
    <row r="23" spans="1:3" x14ac:dyDescent="0.3">
      <c r="A23" s="4" t="str">
        <f>'[1]@target_rule'!$A24</f>
        <v>HIGHEST_LIFE_RATE</v>
      </c>
      <c r="B23" s="4">
        <f>'[1]@target_rule'!$B24</f>
        <v>2002</v>
      </c>
      <c r="C23" s="4" t="str">
        <f>'[1]@target_rule'!$C24</f>
        <v>2002 남은 체력 비율이 가장 높은 타겟 선택</v>
      </c>
    </row>
    <row r="24" spans="1:3" x14ac:dyDescent="0.3">
      <c r="A24" s="4" t="str">
        <f>'[1]@target_rule'!$A25</f>
        <v>HIGHEST_ACCURACY</v>
      </c>
      <c r="B24" s="4">
        <f>'[1]@target_rule'!$B25</f>
        <v>2006</v>
      </c>
      <c r="C24" s="4" t="str">
        <f>'[1]@target_rule'!$C25</f>
        <v>2006 명중률이 가장 높은 타겟 선택 (명중률 속성이 있다면)</v>
      </c>
    </row>
    <row r="25" spans="1:3" x14ac:dyDescent="0.3">
      <c r="A25" s="4" t="str">
        <f>'[1]@target_rule'!$A26</f>
        <v>HIGHEST_EVASION</v>
      </c>
      <c r="B25" s="4">
        <f>'[1]@target_rule'!$B26</f>
        <v>2007</v>
      </c>
      <c r="C25" s="4" t="str">
        <f>'[1]@target_rule'!$C26</f>
        <v>2007 회피율이 가장 높은 타겟 선택 (회피율 속성이 있다면)</v>
      </c>
    </row>
    <row r="26" spans="1:3" x14ac:dyDescent="0.3">
      <c r="A26" s="4" t="str">
        <f>'[1]@target_rule'!$A27</f>
        <v>HIGHEST_LIFE_VALUE_HUMAN</v>
      </c>
      <c r="B26" s="4">
        <f>'[1]@target_rule'!$B27</f>
        <v>2008</v>
      </c>
      <c r="C26" s="4" t="str">
        <f>'[1]@target_rule'!$C27</f>
        <v>2008 남은 체력이 가장 높은 인간 종족 선택</v>
      </c>
    </row>
    <row r="27" spans="1:3" x14ac:dyDescent="0.3">
      <c r="A27" s="4" t="str">
        <f>'[1]@target_rule'!$A28</f>
        <v>HIGHEST_LIFE_VALUE_ELF</v>
      </c>
      <c r="B27" s="4">
        <f>'[1]@target_rule'!$B28</f>
        <v>2009</v>
      </c>
      <c r="C27" s="4" t="str">
        <f>'[1]@target_rule'!$C28</f>
        <v>2009 남은 체력이 가장 높은 엘프 종족 선택</v>
      </c>
    </row>
    <row r="28" spans="1:3" x14ac:dyDescent="0.3">
      <c r="A28" s="4" t="str">
        <f>'[1]@target_rule'!$A29</f>
        <v>HIGHEST_LIFE_VALUE_WEREBEAST</v>
      </c>
      <c r="B28" s="4">
        <f>'[1]@target_rule'!$B29</f>
        <v>2010</v>
      </c>
      <c r="C28" s="4" t="str">
        <f>'[1]@target_rule'!$C29</f>
        <v>2010 남은 체력이 가장 높은 수인 종족 선택</v>
      </c>
    </row>
    <row r="29" spans="1:3" x14ac:dyDescent="0.3">
      <c r="A29" s="4" t="str">
        <f>'[1]@target_rule'!$A30</f>
        <v>HIGHEST_LIFE_VALUE_ANDROID</v>
      </c>
      <c r="B29" s="4">
        <f>'[1]@target_rule'!$B30</f>
        <v>2011</v>
      </c>
      <c r="C29" s="4" t="str">
        <f>'[1]@target_rule'!$C30</f>
        <v>2011 남은 체력이 가장 높은 안드로이드 선택</v>
      </c>
    </row>
    <row r="30" spans="1:3" x14ac:dyDescent="0.3">
      <c r="A30" s="4" t="str">
        <f>'[1]@target_rule'!$A31</f>
        <v>HIGHEST_LIFE_VALUE_DEVIL</v>
      </c>
      <c r="B30" s="4">
        <f>'[1]@target_rule'!$B31</f>
        <v>2012</v>
      </c>
      <c r="C30" s="4" t="str">
        <f>'[1]@target_rule'!$C31</f>
        <v>2012 남은 체력이 가장 높은 악마 선택</v>
      </c>
    </row>
    <row r="31" spans="1:3" x14ac:dyDescent="0.3">
      <c r="A31" s="4" t="str">
        <f>'[1]@target_rule'!$A32</f>
        <v>HIGHEST_LIFE_VALUE_ANGEL</v>
      </c>
      <c r="B31" s="4">
        <f>'[1]@target_rule'!$B32</f>
        <v>2013</v>
      </c>
      <c r="C31" s="4" t="str">
        <f>'[1]@target_rule'!$C32</f>
        <v>2013 남은 체력이 가장 높은 천사 선택</v>
      </c>
    </row>
    <row r="32" spans="1:3" x14ac:dyDescent="0.3">
      <c r="A32" s="4" t="str">
        <f>'[1]@target_rule'!$A33</f>
        <v>HIGHEST_LIFE_VALUE_WITHOUT_ME</v>
      </c>
      <c r="B32" s="4">
        <f>'[1]@target_rule'!$B33</f>
        <v>2014</v>
      </c>
      <c r="C32" s="4" t="str">
        <f>'[1]@target_rule'!$C33</f>
        <v>2014 자신을 제외한 체력이 가장 높은 타겟 선택</v>
      </c>
    </row>
    <row r="33" spans="1:3" x14ac:dyDescent="0.3">
      <c r="A33" s="4" t="str">
        <f>'[1]@target_rule'!$A34</f>
        <v>HIGHEST_LIFE_RATE_WITHOUT_ME</v>
      </c>
      <c r="B33" s="4">
        <f>'[1]@target_rule'!$B34</f>
        <v>2015</v>
      </c>
      <c r="C33" s="4" t="str">
        <f>'[1]@target_rule'!$C34</f>
        <v>2015 자신을 제외한 체력 비율이 가장 높은 타겟 선택</v>
      </c>
    </row>
    <row r="34" spans="1:3" x14ac:dyDescent="0.3">
      <c r="A34" s="4" t="str">
        <f>'[1]@target_rule'!$A35</f>
        <v>HIGHEST_ATTACK_WITHOUT_ME</v>
      </c>
      <c r="B34" s="4">
        <f>'[1]@target_rule'!$B35</f>
        <v>2016</v>
      </c>
      <c r="C34" s="4" t="str">
        <f>'[1]@target_rule'!$C35</f>
        <v>2016 자신을 제외한 공격력이 가장 높은 타겟 선택</v>
      </c>
    </row>
    <row r="35" spans="1:3" x14ac:dyDescent="0.3">
      <c r="A35" s="4" t="str">
        <f>'[1]@target_rule'!$A36</f>
        <v>HIGHEST_DEFENSE_WITHOUT_ME</v>
      </c>
      <c r="B35" s="4">
        <f>'[1]@target_rule'!$B36</f>
        <v>2017</v>
      </c>
      <c r="C35" s="4" t="str">
        <f>'[1]@target_rule'!$C36</f>
        <v>2017 자신을 제외한 방어력이 가장 높은 타겟 선택</v>
      </c>
    </row>
    <row r="36" spans="1:3" x14ac:dyDescent="0.3">
      <c r="A36" s="4" t="str">
        <f>'[1]@target_rule'!$A37</f>
        <v>HIGHEST_RAPIDITY_WITHOUT_ME</v>
      </c>
      <c r="B36" s="4">
        <f>'[1]@target_rule'!$B37</f>
        <v>2018</v>
      </c>
      <c r="C36" s="4" t="str">
        <f>'[1]@target_rule'!$C37</f>
        <v>2018 자신을 제외한 공속이 가장 높은 타겟 선택</v>
      </c>
    </row>
    <row r="37" spans="1:3" x14ac:dyDescent="0.3">
      <c r="A37" s="4" t="str">
        <f>'[1]@target_rule'!$A38</f>
        <v>HIGHEST_ACCURACY_WITHOUT_ME</v>
      </c>
      <c r="B37" s="4">
        <f>'[1]@target_rule'!$B38</f>
        <v>2019</v>
      </c>
      <c r="C37" s="4" t="str">
        <f>'[1]@target_rule'!$C38</f>
        <v>2019 자신을 제외한 명중률이 가장 높은 타겟 선택 (명중률 속성이 있다면)</v>
      </c>
    </row>
    <row r="38" spans="1:3" x14ac:dyDescent="0.3">
      <c r="A38" s="4" t="str">
        <f>'[1]@target_rule'!$A39</f>
        <v>HIGHEST_EVASION_WITHOUT_ME</v>
      </c>
      <c r="B38" s="4">
        <f>'[1]@target_rule'!$B39</f>
        <v>2020</v>
      </c>
      <c r="C38" s="4" t="str">
        <f>'[1]@target_rule'!$C39</f>
        <v>2020 자신을 제외한 회피율이 가장 높은 타겟 선택 (회피율 속성이 있다면)</v>
      </c>
    </row>
    <row r="39" spans="1:3" x14ac:dyDescent="0.3">
      <c r="A39" s="4" t="str">
        <f>'[1]@target_rule'!$A40</f>
        <v>LOWEST_LIFE_RATE</v>
      </c>
      <c r="B39" s="4">
        <f>'[1]@target_rule'!$B40</f>
        <v>3002</v>
      </c>
      <c r="C39" s="4" t="str">
        <f>'[1]@target_rule'!$C40</f>
        <v>3002 남은 체력 비율이 가장 낮은 타겟 선택</v>
      </c>
    </row>
    <row r="40" spans="1:3" x14ac:dyDescent="0.3">
      <c r="A40" s="4" t="str">
        <f>'[1]@target_rule'!$A41</f>
        <v>LOWEST_ACCUM_RAPIDITY_POINT</v>
      </c>
      <c r="B40" s="4">
        <f>'[1]@target_rule'!$B41</f>
        <v>3005</v>
      </c>
      <c r="C40" s="4" t="str">
        <f>'[1]@target_rule'!$C41</f>
        <v>3005 속도게이지가 가장 낮은 타겟 선택</v>
      </c>
    </row>
    <row r="41" spans="1:3" x14ac:dyDescent="0.3">
      <c r="A41" s="4" t="str">
        <f>'[1]@target_rule'!$A42</f>
        <v>LOWEST_ACCURACY</v>
      </c>
      <c r="B41" s="4">
        <f>'[1]@target_rule'!$B42</f>
        <v>3006</v>
      </c>
      <c r="C41" s="4" t="str">
        <f>'[1]@target_rule'!$C42</f>
        <v>3006 명중률이 가장 낮은 타겟 선택</v>
      </c>
    </row>
    <row r="42" spans="1:3" x14ac:dyDescent="0.3">
      <c r="A42" s="4" t="str">
        <f>'[1]@target_rule'!$A43</f>
        <v>LOWEST_EVASION</v>
      </c>
      <c r="B42" s="4">
        <f>'[1]@target_rule'!$B43</f>
        <v>3007</v>
      </c>
      <c r="C42" s="4" t="str">
        <f>'[1]@target_rule'!$C43</f>
        <v>3007 회피율이 가장 낮은 타겟 선택</v>
      </c>
    </row>
    <row r="43" spans="1:3" x14ac:dyDescent="0.3">
      <c r="A43" s="4" t="str">
        <f>'[1]@target_rule'!$A44</f>
        <v>LOWEST_LIFE_VALUE_HUMAN</v>
      </c>
      <c r="B43" s="4">
        <f>'[1]@target_rule'!$B44</f>
        <v>3008</v>
      </c>
      <c r="C43" s="4" t="str">
        <f>'[1]@target_rule'!$C44</f>
        <v>3008 남은 체력이 가장 낮은 인간 종족 선택</v>
      </c>
    </row>
    <row r="44" spans="1:3" x14ac:dyDescent="0.3">
      <c r="A44" s="4" t="str">
        <f>'[1]@target_rule'!$A45</f>
        <v>LOWEST_LIFE_VALUE_ELF</v>
      </c>
      <c r="B44" s="4">
        <f>'[1]@target_rule'!$B45</f>
        <v>3009</v>
      </c>
      <c r="C44" s="4" t="str">
        <f>'[1]@target_rule'!$C45</f>
        <v>3009 남은 체력이 가장 낮은 엘프 종족 선택</v>
      </c>
    </row>
    <row r="45" spans="1:3" x14ac:dyDescent="0.3">
      <c r="A45" s="4" t="str">
        <f>'[1]@target_rule'!$A46</f>
        <v>LOWEST_LIFE_VALUE_WEREBEAST</v>
      </c>
      <c r="B45" s="4">
        <f>'[1]@target_rule'!$B46</f>
        <v>3010</v>
      </c>
      <c r="C45" s="4" t="str">
        <f>'[1]@target_rule'!$C46</f>
        <v>3010 남은 체력이 가장 낮은 수인 종족 선택</v>
      </c>
    </row>
    <row r="46" spans="1:3" x14ac:dyDescent="0.3">
      <c r="A46" s="4" t="str">
        <f>'[1]@target_rule'!$A47</f>
        <v>LOWEST_LIFE_VALUE_ANDROID</v>
      </c>
      <c r="B46" s="4">
        <f>'[1]@target_rule'!$B47</f>
        <v>3011</v>
      </c>
      <c r="C46" s="4" t="str">
        <f>'[1]@target_rule'!$C47</f>
        <v>3011 남은 체력이 가장 낮은 안드로이드 선택</v>
      </c>
    </row>
    <row r="47" spans="1:3" x14ac:dyDescent="0.3">
      <c r="A47" s="4" t="str">
        <f>'[1]@target_rule'!$A48</f>
        <v>LOWEST_LIFE_VALUE_DEVIL</v>
      </c>
      <c r="B47" s="4">
        <f>'[1]@target_rule'!$B48</f>
        <v>3012</v>
      </c>
      <c r="C47" s="4" t="str">
        <f>'[1]@target_rule'!$C48</f>
        <v>3012 남은 체력이 가장 낮은 악마 종족 선택</v>
      </c>
    </row>
    <row r="48" spans="1:3" x14ac:dyDescent="0.3">
      <c r="A48" s="4" t="str">
        <f>'[1]@target_rule'!$A49</f>
        <v>LOWEST_LIFE_VALUE_ANGEL</v>
      </c>
      <c r="B48" s="4">
        <f>'[1]@target_rule'!$B49</f>
        <v>3013</v>
      </c>
      <c r="C48" s="4" t="str">
        <f>'[1]@target_rule'!$C49</f>
        <v>3013 남은 체력이 가장 낮은 천사 종족 선택</v>
      </c>
    </row>
    <row r="49" spans="1:3" x14ac:dyDescent="0.3">
      <c r="A49" s="4" t="str">
        <f>'[1]@target_rule'!$A50</f>
        <v>LOWEST_LIFE_VALUE_WITHOUT_ME</v>
      </c>
      <c r="B49" s="4">
        <f>'[1]@target_rule'!$B50</f>
        <v>3014</v>
      </c>
      <c r="C49" s="4" t="str">
        <f>'[1]@target_rule'!$C50</f>
        <v>3014 자신을 제외한 남은 체력이 가장 낮은 타겟 선택</v>
      </c>
    </row>
    <row r="50" spans="1:3" x14ac:dyDescent="0.3">
      <c r="A50" s="4" t="str">
        <f>'[1]@target_rule'!$A51</f>
        <v>LOWEST_LIFE_RATE_WITHOUT_ME</v>
      </c>
      <c r="B50" s="4">
        <f>'[1]@target_rule'!$B51</f>
        <v>3015</v>
      </c>
      <c r="C50" s="4" t="str">
        <f>'[1]@target_rule'!$C51</f>
        <v>3015 자신을 제외한 남은 체력 비율이 가장 낮은 타겟 선택</v>
      </c>
    </row>
    <row r="51" spans="1:3" x14ac:dyDescent="0.3">
      <c r="A51" s="4" t="str">
        <f>'[1]@target_rule'!$A52</f>
        <v>LOWEST_ATTACK_WITHOUT_ME</v>
      </c>
      <c r="B51" s="4">
        <f>'[1]@target_rule'!$B52</f>
        <v>3016</v>
      </c>
      <c r="C51" s="4" t="str">
        <f>'[1]@target_rule'!$C52</f>
        <v>3016 자신을 제외한 공격력이 가장 낮은 타겟 선택</v>
      </c>
    </row>
    <row r="52" spans="1:3" x14ac:dyDescent="0.3">
      <c r="A52" s="4" t="str">
        <f>'[1]@target_rule'!$A53</f>
        <v>LOWEST_DEFENSE_WITHOUT_ME</v>
      </c>
      <c r="B52" s="4">
        <f>'[1]@target_rule'!$B53</f>
        <v>3017</v>
      </c>
      <c r="C52" s="4" t="str">
        <f>'[1]@target_rule'!$C53</f>
        <v>3017 자신을 제외한 방어력이 가장 낮은 타겟 선택</v>
      </c>
    </row>
    <row r="53" spans="1:3" x14ac:dyDescent="0.3">
      <c r="A53" s="4" t="str">
        <f>'[1]@target_rule'!$A54</f>
        <v>LOWEST_RAPIDITY_WITHOUT_ME</v>
      </c>
      <c r="B53" s="4">
        <f>'[1]@target_rule'!$B54</f>
        <v>3018</v>
      </c>
      <c r="C53" s="4" t="str">
        <f>'[1]@target_rule'!$C54</f>
        <v>3018 자신을 제외한 공속이 가장 낮은 타겟 선택</v>
      </c>
    </row>
    <row r="54" spans="1:3" x14ac:dyDescent="0.3">
      <c r="A54" s="4" t="str">
        <f>'[1]@target_rule'!$A55</f>
        <v>LOWEST_ACCURACY_WITHOUT_ME</v>
      </c>
      <c r="B54" s="4">
        <f>'[1]@target_rule'!$B55</f>
        <v>3019</v>
      </c>
      <c r="C54" s="4" t="str">
        <f>'[1]@target_rule'!$C55</f>
        <v>3019 자신을 제외한 명중률이 가장 낮은 타겟 선택</v>
      </c>
    </row>
    <row r="55" spans="1:3" x14ac:dyDescent="0.3">
      <c r="A55" s="4" t="str">
        <f>'[1]@target_rule'!$A56</f>
        <v>LOWEST_EVASION_WITHOUT_ME</v>
      </c>
      <c r="B55" s="4">
        <f>'[1]@target_rule'!$B56</f>
        <v>3020</v>
      </c>
      <c r="C55" s="4" t="str">
        <f>'[1]@target_rule'!$C56</f>
        <v>3020 자신을 제외한 회피율이 가장 낮은 타겟 선택</v>
      </c>
    </row>
    <row r="56" spans="1:3" x14ac:dyDescent="0.3">
      <c r="A56" s="4" t="str">
        <f>'[1]@target_rule'!$A57</f>
        <v>LOWEST_LIFE_VALUE_WITH_ME</v>
      </c>
      <c r="B56" s="4">
        <f>'[1]@target_rule'!$B57</f>
        <v>3021</v>
      </c>
      <c r="C56" s="4" t="str">
        <f>'[1]@target_rule'!$C57</f>
        <v>3021 자신을 포함한 남은 체력이 가장 낮은 타겟 선택</v>
      </c>
    </row>
    <row r="57" spans="1:3" x14ac:dyDescent="0.3">
      <c r="A57" s="4" t="str">
        <f>'[1]@target_rule'!$A58</f>
        <v>LOWEST_LIFE_RATE_WITH_ME</v>
      </c>
      <c r="B57" s="4">
        <f>'[1]@target_rule'!$B58</f>
        <v>3022</v>
      </c>
      <c r="C57" s="4" t="str">
        <f>'[1]@target_rule'!$C58</f>
        <v>3022 자신을 포함한 남은 체력 비율이 가장 낮은 타겟 선택</v>
      </c>
    </row>
    <row r="58" spans="1:3" x14ac:dyDescent="0.3">
      <c r="A58" s="4" t="str">
        <f>'[1]@target_rule'!$A59</f>
        <v>LOWEST_ATTACK_WITH_ME</v>
      </c>
      <c r="B58" s="4">
        <f>'[1]@target_rule'!$B59</f>
        <v>3023</v>
      </c>
      <c r="C58" s="4" t="str">
        <f>'[1]@target_rule'!$C59</f>
        <v>3023 자신을 포함한 공격력이 가장 낮은 타겟 선택</v>
      </c>
    </row>
    <row r="59" spans="1:3" x14ac:dyDescent="0.3">
      <c r="A59" s="4" t="str">
        <f>'[1]@target_rule'!$A60</f>
        <v>LOWEST_DEFENSE_WITH_ME</v>
      </c>
      <c r="B59" s="4">
        <f>'[1]@target_rule'!$B60</f>
        <v>3024</v>
      </c>
      <c r="C59" s="4" t="str">
        <f>'[1]@target_rule'!$C60</f>
        <v>3024 자신을 포함한 방어력이 가장 낮은 타겟 선택</v>
      </c>
    </row>
    <row r="60" spans="1:3" x14ac:dyDescent="0.3">
      <c r="A60" s="4" t="str">
        <f>'[1]@target_rule'!$A61</f>
        <v>LOWEST_RAPIDITY_WITH_ME</v>
      </c>
      <c r="B60" s="4">
        <f>'[1]@target_rule'!$B61</f>
        <v>3025</v>
      </c>
      <c r="C60" s="4" t="str">
        <f>'[1]@target_rule'!$C61</f>
        <v>3025 자신을 포함한 공속이 가장 낮은 타겟 선택</v>
      </c>
    </row>
    <row r="61" spans="1:3" x14ac:dyDescent="0.3">
      <c r="A61" s="4" t="str">
        <f>'[1]@target_rule'!$A62</f>
        <v>LOWEST_ACCURACY_WITH_ME</v>
      </c>
      <c r="B61" s="4">
        <f>'[1]@target_rule'!$B62</f>
        <v>3026</v>
      </c>
      <c r="C61" s="4" t="str">
        <f>'[1]@target_rule'!$C62</f>
        <v>3026 자신을 포함한 명중률이 가장 낮은 타겟 선택</v>
      </c>
    </row>
    <row r="62" spans="1:3" x14ac:dyDescent="0.3">
      <c r="A62" s="4" t="str">
        <f>'[1]@target_rule'!$A63</f>
        <v>LOWEST_EVASION_WITH_ME</v>
      </c>
      <c r="B62" s="4">
        <f>'[1]@target_rule'!$B63</f>
        <v>3027</v>
      </c>
      <c r="C62" s="4" t="str">
        <f>'[1]@target_rule'!$C63</f>
        <v>3027 자신을 포함한 회피율이 가장 낮은 타겟 선택</v>
      </c>
    </row>
    <row r="63" spans="1:3" x14ac:dyDescent="0.3">
      <c r="A63" s="4" t="str">
        <f>'[1]@target_rule'!$A64</f>
        <v>WEAK_ELEMENT</v>
      </c>
      <c r="B63" s="4">
        <f>'[1]@target_rule'!$B64</f>
        <v>4001</v>
      </c>
      <c r="C63" s="4" t="str">
        <f>'[1]@target_rule'!$C64</f>
        <v>4001 자신보다 약한 속성 타겟 선택 (상성 시스템이 있을 경우)</v>
      </c>
    </row>
    <row r="64" spans="1:3" x14ac:dyDescent="0.3">
      <c r="A64" s="4" t="str">
        <f>'[1]@target_rule'!$A65</f>
        <v>STRONG_ELEMENT</v>
      </c>
      <c r="B64" s="4">
        <f>'[1]@target_rule'!$B65</f>
        <v>4002</v>
      </c>
      <c r="C64" s="4" t="str">
        <f>'[1]@target_rule'!$C65</f>
        <v>4002 자신보다 강한 속성 타겟 선택 (상성 시스템이 있을 경우)</v>
      </c>
    </row>
    <row r="65" spans="1:3" x14ac:dyDescent="0.3">
      <c r="A65" s="4" t="str">
        <f>'[1]@target_rule'!$A66</f>
        <v>GAIN_BUFF_DURATION</v>
      </c>
      <c r="B65" s="4">
        <f>'[1]@target_rule'!$B66</f>
        <v>5001</v>
      </c>
      <c r="C65" s="4" t="str">
        <f>'[1]@target_rule'!$C66</f>
        <v>5001 버프 효과가 있는 타겟 선택</v>
      </c>
    </row>
    <row r="66" spans="1:3" x14ac:dyDescent="0.3">
      <c r="A66" s="4" t="str">
        <f>'[1]@target_rule'!$A67</f>
        <v>GAIN_BUFF_DURATION_ATTACK_INC</v>
      </c>
      <c r="B66" s="4">
        <f>'[1]@target_rule'!$B67</f>
        <v>5002</v>
      </c>
      <c r="C66" s="4" t="str">
        <f>'[1]@target_rule'!$C67</f>
        <v>5002 버프 효과 중 공격력 증가 효과가 있는 타겟 선택</v>
      </c>
    </row>
    <row r="67" spans="1:3" x14ac:dyDescent="0.3">
      <c r="A67" s="4" t="str">
        <f>'[1]@target_rule'!$A68</f>
        <v>GAIN_BUFF_DURATION_DEFENSE_INC</v>
      </c>
      <c r="B67" s="4">
        <f>'[1]@target_rule'!$B68</f>
        <v>5003</v>
      </c>
      <c r="C67" s="4" t="str">
        <f>'[1]@target_rule'!$C68</f>
        <v>5003 버프 효과 중 방어력 증가 효과가 있는 타겟 선택</v>
      </c>
    </row>
    <row r="68" spans="1:3" x14ac:dyDescent="0.3">
      <c r="A68" s="4" t="str">
        <f>'[1]@target_rule'!$A69</f>
        <v>GAIN_BUFF_DURATION_RAPIDITY_INC</v>
      </c>
      <c r="B68" s="4">
        <f>'[1]@target_rule'!$B69</f>
        <v>5004</v>
      </c>
      <c r="C68" s="4" t="str">
        <f>'[1]@target_rule'!$C69</f>
        <v>5004 버프 효과 중 공속 증가 효과가 있는 타겟 선택</v>
      </c>
    </row>
    <row r="69" spans="1:3" x14ac:dyDescent="0.3">
      <c r="A69" s="4" t="str">
        <f>'[1]@target_rule'!$A70</f>
        <v>GAIN_BUFF_DURATION_EVASION_INC</v>
      </c>
      <c r="B69" s="4">
        <f>'[1]@target_rule'!$B70</f>
        <v>5005</v>
      </c>
      <c r="C69" s="4" t="str">
        <f>'[1]@target_rule'!$C70</f>
        <v>5005 버프 효과 중 회피율 증가 효과가 있는 타겟 선택</v>
      </c>
    </row>
    <row r="70" spans="1:3" x14ac:dyDescent="0.3">
      <c r="A70" s="4" t="str">
        <f>'[1]@target_rule'!$A71</f>
        <v>GAIN_BUFF_DURATION_CRITICAL_RATE_INC</v>
      </c>
      <c r="B70" s="4">
        <f>'[1]@target_rule'!$B71</f>
        <v>5006</v>
      </c>
      <c r="C70" s="4" t="str">
        <f>'[1]@target_rule'!$C71</f>
        <v>5006 버프 효과 중 치명타 확률 증가 효과가 있는 타겟 선택</v>
      </c>
    </row>
    <row r="71" spans="1:3" x14ac:dyDescent="0.3">
      <c r="A71" s="4" t="str">
        <f>'[1]@target_rule'!$A72</f>
        <v>GAIN_BUFF_DURATION_CRITICAL_DAMAGE_INC</v>
      </c>
      <c r="B71" s="4">
        <f>'[1]@target_rule'!$B72</f>
        <v>5007</v>
      </c>
      <c r="C71" s="4" t="str">
        <f>'[1]@target_rule'!$C72</f>
        <v>5007 버프 효과 중 치명타 피해량 증가 효과가 있는 타겟 선택</v>
      </c>
    </row>
    <row r="72" spans="1:3" x14ac:dyDescent="0.3">
      <c r="A72" s="4" t="str">
        <f>'[1]@target_rule'!$A73</f>
        <v>GAIN_DEBUFF_DURATION</v>
      </c>
      <c r="B72" s="4">
        <f>'[1]@target_rule'!$B73</f>
        <v>6001</v>
      </c>
      <c r="C72" s="4" t="str">
        <f>'[1]@target_rule'!$C73</f>
        <v>6001 디버프 효과가 있는 타겟 선택</v>
      </c>
    </row>
    <row r="73" spans="1:3" x14ac:dyDescent="0.3">
      <c r="A73" s="4" t="str">
        <f>'[1]@target_rule'!$A74</f>
        <v>GAIN_DEBUFF_DURATION_ATTACK_DEC</v>
      </c>
      <c r="B73" s="4">
        <f>'[1]@target_rule'!$B74</f>
        <v>6002</v>
      </c>
      <c r="C73" s="4" t="str">
        <f>'[1]@target_rule'!$C74</f>
        <v>6002 디버프 효과 중 공격력 감소 효과가 있는 타겟 선택</v>
      </c>
    </row>
    <row r="74" spans="1:3" x14ac:dyDescent="0.3">
      <c r="A74" s="4" t="str">
        <f>'[1]@target_rule'!$A75</f>
        <v>GAIN_DEBUFF_DURATION_DEFENSE_DEC</v>
      </c>
      <c r="B74" s="4">
        <f>'[1]@target_rule'!$B75</f>
        <v>6003</v>
      </c>
      <c r="C74" s="4" t="str">
        <f>'[1]@target_rule'!$C75</f>
        <v>6003 디버프 효과 중 방어력 감소 효과가 있는 타겟 선택</v>
      </c>
    </row>
    <row r="75" spans="1:3" x14ac:dyDescent="0.3">
      <c r="A75" s="4" t="str">
        <f>'[1]@target_rule'!$A76</f>
        <v>GAIN_DEBUFF_DURATION_BURN</v>
      </c>
      <c r="B75" s="4">
        <f>'[1]@target_rule'!$B76</f>
        <v>6004</v>
      </c>
      <c r="C75" s="4" t="str">
        <f>'[1]@target_rule'!$C76</f>
        <v>6004 디버프 효과 중 화상 효과가 있는 타겟 선택</v>
      </c>
    </row>
    <row r="76" spans="1:3" x14ac:dyDescent="0.3">
      <c r="A76" s="4" t="str">
        <f>'[1]@target_rule'!$A77</f>
        <v>GAIN_DEBUFF_DURATION_BLEEDING</v>
      </c>
      <c r="B76" s="4">
        <f>'[1]@target_rule'!$B77</f>
        <v>6005</v>
      </c>
      <c r="C76" s="4" t="str">
        <f>'[1]@target_rule'!$C77</f>
        <v>6005 디버프 효과 중 출혈 효과가 있는 타겟 선택</v>
      </c>
    </row>
    <row r="77" spans="1:3" x14ac:dyDescent="0.3">
      <c r="A77" s="4" t="str">
        <f>'[1]@target_rule'!$A78</f>
        <v>GAIN_DEBUFF_DURATION_POISON</v>
      </c>
      <c r="B77" s="4">
        <f>'[1]@target_rule'!$B78</f>
        <v>6006</v>
      </c>
      <c r="C77" s="4" t="str">
        <f>'[1]@target_rule'!$C78</f>
        <v>6006 디버프 효과 중 중독 효과가 있는 타겟 선택</v>
      </c>
    </row>
    <row r="78" spans="1:3" x14ac:dyDescent="0.3">
      <c r="A78" s="4" t="str">
        <f>'[1]@target_rule'!$A79</f>
        <v>GAIN_DEBUFF_DURATION_RAPIDITY_DEC</v>
      </c>
      <c r="B78" s="4">
        <f>'[1]@target_rule'!$B79</f>
        <v>6007</v>
      </c>
      <c r="C78" s="4" t="str">
        <f>'[1]@target_rule'!$C79</f>
        <v>6007 디버프 효과 중 공속 감소 효과가 있는 타겟 선택</v>
      </c>
    </row>
    <row r="79" spans="1:3" x14ac:dyDescent="0.3">
      <c r="A79" s="4" t="str">
        <f>'[1]@target_rule'!$A80</f>
        <v>GAIN_DEBUFF_DURATION_SLEEP</v>
      </c>
      <c r="B79" s="4">
        <f>'[1]@target_rule'!$B80</f>
        <v>6008</v>
      </c>
      <c r="C79" s="4" t="str">
        <f>'[1]@target_rule'!$C80</f>
        <v>6008 디버프 효과 중 수면 효과가 있는 타겟 선택</v>
      </c>
    </row>
    <row r="80" spans="1:3" x14ac:dyDescent="0.3">
      <c r="A80" s="4" t="str">
        <f>'[1]@target_rule'!$A81</f>
        <v>GAIN_DEBUFF_DURATION_FATAL_WOUNDS</v>
      </c>
      <c r="B80" s="4">
        <f>'[1]@target_rule'!$B81</f>
        <v>6009</v>
      </c>
      <c r="C80" s="4" t="str">
        <f>'[1]@target_rule'!$C81</f>
        <v>6009 디버프 효과 중 치명상 효과가 있는 타겟 선택</v>
      </c>
    </row>
    <row r="81" spans="1:3" x14ac:dyDescent="0.3">
      <c r="A81" s="4" t="str">
        <f>'[1]@target_rule'!$A82</f>
        <v>GAIN_DEBUFF_DURATION_ACCURACY_DEC</v>
      </c>
      <c r="B81" s="4">
        <f>'[1]@target_rule'!$B82</f>
        <v>6010</v>
      </c>
      <c r="C81" s="4" t="str">
        <f>'[1]@target_rule'!$C82</f>
        <v>6010 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K16"/>
  <sheetViews>
    <sheetView tabSelected="1" workbookViewId="0">
      <selection activeCell="J8" sqref="J8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6" width="14.375" customWidth="1"/>
    <col min="7" max="7" width="33.875" customWidth="1"/>
    <col min="8" max="8" width="11.875" bestFit="1" customWidth="1"/>
    <col min="9" max="9" width="13" bestFit="1" customWidth="1"/>
    <col min="10" max="10" width="38.25" customWidth="1"/>
    <col min="11" max="11" width="16.125" bestFit="1" customWidth="1"/>
  </cols>
  <sheetData>
    <row r="1" spans="1:11" x14ac:dyDescent="0.3">
      <c r="A1" t="s">
        <v>34</v>
      </c>
    </row>
    <row r="2" spans="1:11" x14ac:dyDescent="0.3">
      <c r="A2" s="1" t="s">
        <v>27</v>
      </c>
      <c r="B2" s="1" t="s">
        <v>95</v>
      </c>
      <c r="C2" s="1" t="s">
        <v>2</v>
      </c>
      <c r="D2" s="1" t="s">
        <v>19</v>
      </c>
      <c r="E2" s="1" t="s">
        <v>112</v>
      </c>
      <c r="F2" s="1" t="s">
        <v>177</v>
      </c>
      <c r="G2" s="1" t="s">
        <v>30</v>
      </c>
      <c r="H2" s="1" t="s">
        <v>109</v>
      </c>
      <c r="I2" s="1" t="s">
        <v>70</v>
      </c>
      <c r="J2" s="1" t="s">
        <v>149</v>
      </c>
      <c r="K2" s="1" t="s">
        <v>150</v>
      </c>
    </row>
    <row r="3" spans="1:11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113</v>
      </c>
      <c r="F3" s="2" t="s">
        <v>119</v>
      </c>
      <c r="G3" s="2" t="s">
        <v>3</v>
      </c>
      <c r="H3" s="2" t="s">
        <v>3</v>
      </c>
      <c r="I3" s="2" t="s">
        <v>3</v>
      </c>
      <c r="J3" s="2" t="s">
        <v>151</v>
      </c>
      <c r="K3" s="2" t="s">
        <v>152</v>
      </c>
    </row>
    <row r="4" spans="1:11" x14ac:dyDescent="0.3">
      <c r="A4" s="3" t="s">
        <v>28</v>
      </c>
      <c r="B4" s="3" t="s">
        <v>96</v>
      </c>
      <c r="C4" s="3" t="s">
        <v>4</v>
      </c>
      <c r="D4" s="3" t="s">
        <v>39</v>
      </c>
      <c r="E4" s="3" t="s">
        <v>114</v>
      </c>
      <c r="F4" s="3" t="s">
        <v>178</v>
      </c>
      <c r="G4" s="3" t="s">
        <v>29</v>
      </c>
      <c r="H4" s="3" t="s">
        <v>110</v>
      </c>
      <c r="I4" s="3" t="s">
        <v>71</v>
      </c>
      <c r="J4" s="3" t="s">
        <v>153</v>
      </c>
      <c r="K4" s="3" t="s">
        <v>154</v>
      </c>
    </row>
    <row r="5" spans="1:11" x14ac:dyDescent="0.3">
      <c r="A5" s="4">
        <v>200001</v>
      </c>
      <c r="B5" s="4" t="str">
        <f>VLOOKUP(A5,npc_skill_data!$B:$C,2,)</f>
        <v>탱커/일반/근접공격/공격력 100%</v>
      </c>
      <c r="C5" s="4" t="s">
        <v>97</v>
      </c>
      <c r="D5" s="4">
        <v>2</v>
      </c>
      <c r="E5" s="4">
        <f>INDEX('!참조_ENUM'!$AL$3:$AL$7,MATCH(F5,'!참조_ENUM'!$AM$3:$AM$7,0))</f>
        <v>1</v>
      </c>
      <c r="F5" s="29" t="s">
        <v>179</v>
      </c>
      <c r="G5" s="6" t="s">
        <v>30</v>
      </c>
      <c r="H5" s="27" t="s">
        <v>167</v>
      </c>
      <c r="I5" s="4" t="s">
        <v>157</v>
      </c>
      <c r="J5" s="4" t="s">
        <v>156</v>
      </c>
      <c r="K5" s="4">
        <v>3.5</v>
      </c>
    </row>
    <row r="6" spans="1:11" x14ac:dyDescent="0.3">
      <c r="A6" s="4">
        <v>200002</v>
      </c>
      <c r="B6" s="4" t="str">
        <f>VLOOKUP(A6,npc_skill_data!$B:$C,2,)</f>
        <v>딜러/일반/근접공격/공격력 100%</v>
      </c>
      <c r="C6" s="4" t="s">
        <v>161</v>
      </c>
      <c r="D6" s="4">
        <v>2.5</v>
      </c>
      <c r="E6" s="4">
        <f>INDEX('!참조_ENUM'!$AL$3:$AL$7,MATCH(F6,'!참조_ENUM'!$AM$3:$AM$7,0))</f>
        <v>1</v>
      </c>
      <c r="F6" s="29" t="s">
        <v>179</v>
      </c>
      <c r="G6" s="6" t="s">
        <v>30</v>
      </c>
      <c r="H6" s="27" t="s">
        <v>167</v>
      </c>
      <c r="I6" s="4" t="s">
        <v>157</v>
      </c>
      <c r="J6" s="4" t="s">
        <v>162</v>
      </c>
      <c r="K6" s="4">
        <v>2.5</v>
      </c>
    </row>
    <row r="7" spans="1:11" x14ac:dyDescent="0.3">
      <c r="A7" s="4">
        <v>200003</v>
      </c>
      <c r="B7" s="4" t="str">
        <f>VLOOKUP(A7,npc_skill_data!$B:$C,2,)</f>
        <v>원거리 딜러/일반/원거리 공격/공격력 100%</v>
      </c>
      <c r="C7" s="4" t="s">
        <v>98</v>
      </c>
      <c r="D7" s="4">
        <v>2</v>
      </c>
      <c r="E7" s="4">
        <f>INDEX('!참조_ENUM'!$AL$3:$AL$7,MATCH(F7,'!참조_ENUM'!$AM$3:$AM$7,0))</f>
        <v>1</v>
      </c>
      <c r="F7" s="29" t="s">
        <v>179</v>
      </c>
      <c r="G7" s="6" t="s">
        <v>30</v>
      </c>
      <c r="H7" s="27" t="s">
        <v>167</v>
      </c>
      <c r="I7" s="4" t="s">
        <v>157</v>
      </c>
      <c r="J7" s="4" t="s">
        <v>164</v>
      </c>
      <c r="K7" s="4">
        <v>1.4</v>
      </c>
    </row>
    <row r="8" spans="1:11" x14ac:dyDescent="0.3">
      <c r="A8" s="4">
        <v>200004</v>
      </c>
      <c r="B8" s="4" t="str">
        <f>VLOOKUP(A8,npc_skill_data!$B:$C,2,)</f>
        <v>원거리 딜러/일반/원거리 공격/포물선 공격/공격력 100%</v>
      </c>
      <c r="C8" s="4" t="s">
        <v>99</v>
      </c>
      <c r="D8" s="4">
        <v>2.5</v>
      </c>
      <c r="E8" s="4">
        <f>INDEX('!참조_ENUM'!$AL$3:$AL$7,MATCH(F8,'!참조_ENUM'!$AM$3:$AM$7,0))</f>
        <v>1</v>
      </c>
      <c r="F8" s="29" t="s">
        <v>179</v>
      </c>
      <c r="G8" s="6" t="s">
        <v>30</v>
      </c>
      <c r="H8" s="27" t="s">
        <v>167</v>
      </c>
      <c r="I8" s="4" t="s">
        <v>157</v>
      </c>
      <c r="J8" s="4"/>
      <c r="K8" s="4">
        <v>0</v>
      </c>
    </row>
    <row r="9" spans="1:11" x14ac:dyDescent="0.3">
      <c r="A9" s="4">
        <v>200005</v>
      </c>
      <c r="B9" s="4" t="str">
        <f>VLOOKUP(A9,npc_skill_data!$B:$C,2,)</f>
        <v>적타겟/원거리공격/데미지</v>
      </c>
      <c r="C9" s="4" t="s">
        <v>100</v>
      </c>
      <c r="D9" s="4">
        <v>2</v>
      </c>
      <c r="E9" s="4">
        <f>INDEX('!참조_ENUM'!$AL$3:$AL$7,MATCH(F9,'!참조_ENUM'!$AM$3:$AM$7,0))</f>
        <v>1</v>
      </c>
      <c r="F9" s="29" t="s">
        <v>179</v>
      </c>
      <c r="G9" s="6" t="s">
        <v>30</v>
      </c>
      <c r="H9" s="27" t="s">
        <v>167</v>
      </c>
      <c r="I9" s="4" t="s">
        <v>104</v>
      </c>
      <c r="J9" s="4"/>
      <c r="K9" s="4">
        <v>0</v>
      </c>
    </row>
    <row r="10" spans="1:11" x14ac:dyDescent="0.3">
      <c r="A10" s="4">
        <v>200006</v>
      </c>
      <c r="B10" s="4" t="str">
        <f>VLOOKUP(A10,npc_skill_data!$B:$C,2,)</f>
        <v>적타겟/원거리공격/데미지</v>
      </c>
      <c r="C10" s="4" t="s">
        <v>101</v>
      </c>
      <c r="D10" s="4">
        <v>2.5</v>
      </c>
      <c r="E10" s="4">
        <f>INDEX('!참조_ENUM'!$AL$3:$AL$7,MATCH(F10,'!참조_ENUM'!$AM$3:$AM$7,0))</f>
        <v>2</v>
      </c>
      <c r="F10" s="29" t="s">
        <v>180</v>
      </c>
      <c r="G10" s="6" t="s">
        <v>30</v>
      </c>
      <c r="H10" s="27" t="s">
        <v>167</v>
      </c>
      <c r="I10" s="4" t="s">
        <v>107</v>
      </c>
      <c r="J10" s="4"/>
      <c r="K10" s="4">
        <v>0</v>
      </c>
    </row>
    <row r="11" spans="1:11" x14ac:dyDescent="0.3">
      <c r="A11" s="4">
        <v>200007</v>
      </c>
      <c r="B11" s="4" t="str">
        <f>VLOOKUP(A11,npc_skill_data!$B:$C,2,)</f>
        <v>적타겟/원거리공격/데미지</v>
      </c>
      <c r="C11" s="4" t="s">
        <v>102</v>
      </c>
      <c r="D11" s="4">
        <v>2</v>
      </c>
      <c r="E11" s="4">
        <f>INDEX('!참조_ENUM'!$AL$3:$AL$7,MATCH(F11,'!참조_ENUM'!$AM$3:$AM$7,0))</f>
        <v>1</v>
      </c>
      <c r="F11" s="29" t="s">
        <v>179</v>
      </c>
      <c r="G11" s="6" t="s">
        <v>30</v>
      </c>
      <c r="H11" s="27" t="s">
        <v>167</v>
      </c>
      <c r="I11" s="4" t="s">
        <v>104</v>
      </c>
      <c r="J11" s="4"/>
      <c r="K11" s="4">
        <v>0</v>
      </c>
    </row>
    <row r="12" spans="1:11" x14ac:dyDescent="0.3">
      <c r="A12" s="4">
        <v>200008</v>
      </c>
      <c r="B12" s="4" t="str">
        <f>VLOOKUP(A12,npc_skill_data!$B:$C,2,)</f>
        <v>적타겟/원거리공격/데미지</v>
      </c>
      <c r="C12" s="4" t="s">
        <v>103</v>
      </c>
      <c r="D12" s="4">
        <v>2.5</v>
      </c>
      <c r="E12" s="4">
        <f>INDEX('!참조_ENUM'!$AL$3:$AL$7,MATCH(F12,'!참조_ENUM'!$AM$3:$AM$7,0))</f>
        <v>2</v>
      </c>
      <c r="F12" s="29" t="s">
        <v>180</v>
      </c>
      <c r="G12" s="6" t="s">
        <v>30</v>
      </c>
      <c r="H12" s="27" t="s">
        <v>167</v>
      </c>
      <c r="I12" s="4" t="s">
        <v>105</v>
      </c>
      <c r="J12" s="4"/>
      <c r="K12" s="4">
        <v>0</v>
      </c>
    </row>
    <row r="13" spans="1:11" x14ac:dyDescent="0.3">
      <c r="A13" s="4">
        <v>200009</v>
      </c>
      <c r="B13" s="4" t="str">
        <f>VLOOKUP(A13,npc_skill_data!$B:$C,2,)</f>
        <v>적타겟/원거리공격/데미지</v>
      </c>
      <c r="C13" s="4" t="s">
        <v>102</v>
      </c>
      <c r="D13" s="4">
        <v>2</v>
      </c>
      <c r="E13" s="4">
        <f>INDEX('!참조_ENUM'!$AL$3:$AL$7,MATCH(F13,'!참조_ENUM'!$AM$3:$AM$7,0))</f>
        <v>1</v>
      </c>
      <c r="F13" s="29" t="s">
        <v>179</v>
      </c>
      <c r="G13" s="6" t="s">
        <v>30</v>
      </c>
      <c r="H13" s="27" t="s">
        <v>167</v>
      </c>
      <c r="I13" s="4" t="s">
        <v>104</v>
      </c>
      <c r="J13" s="4"/>
      <c r="K13" s="4">
        <v>0</v>
      </c>
    </row>
    <row r="14" spans="1:11" x14ac:dyDescent="0.3">
      <c r="A14" s="4">
        <v>200010</v>
      </c>
      <c r="B14" s="4" t="str">
        <f>VLOOKUP(A14,npc_skill_data!$B:$C,2,)</f>
        <v>적타겟/원거리공격/데미지</v>
      </c>
      <c r="C14" s="4" t="s">
        <v>103</v>
      </c>
      <c r="D14" s="4">
        <v>2.5</v>
      </c>
      <c r="E14" s="4">
        <f>INDEX('!참조_ENUM'!$AL$3:$AL$7,MATCH(F14,'!참조_ENUM'!$AM$3:$AM$7,0))</f>
        <v>2</v>
      </c>
      <c r="F14" s="29" t="s">
        <v>180</v>
      </c>
      <c r="G14" s="6" t="s">
        <v>30</v>
      </c>
      <c r="H14" s="27" t="s">
        <v>167</v>
      </c>
      <c r="I14" s="4" t="s">
        <v>105</v>
      </c>
      <c r="J14" s="4"/>
      <c r="K14" s="4">
        <v>0</v>
      </c>
    </row>
    <row r="15" spans="1:11" x14ac:dyDescent="0.3">
      <c r="A15" s="4">
        <v>200011</v>
      </c>
      <c r="B15" s="4" t="str">
        <f>VLOOKUP(A15,npc_skill_data!$B:$C,2,)</f>
        <v>적타겟/원거리공격/데미지</v>
      </c>
      <c r="C15" s="4" t="s">
        <v>102</v>
      </c>
      <c r="D15" s="4">
        <v>2</v>
      </c>
      <c r="E15" s="4">
        <f>INDEX('!참조_ENUM'!$AL$3:$AL$7,MATCH(F15,'!참조_ENUM'!$AM$3:$AM$7,0))</f>
        <v>1</v>
      </c>
      <c r="F15" s="29" t="s">
        <v>179</v>
      </c>
      <c r="G15" s="6" t="s">
        <v>30</v>
      </c>
      <c r="H15" s="27" t="s">
        <v>167</v>
      </c>
      <c r="I15" s="4" t="s">
        <v>104</v>
      </c>
      <c r="J15" s="4"/>
      <c r="K15" s="4">
        <v>0</v>
      </c>
    </row>
    <row r="16" spans="1:11" x14ac:dyDescent="0.3">
      <c r="A16" s="4">
        <v>200012</v>
      </c>
      <c r="B16" s="4" t="str">
        <f>VLOOKUP(A16,npc_skill_data!$B:$C,2,)</f>
        <v>적타겟/원거리공격/데미지</v>
      </c>
      <c r="C16" s="4" t="s">
        <v>103</v>
      </c>
      <c r="D16" s="4">
        <v>2.5</v>
      </c>
      <c r="E16" s="4">
        <f>INDEX('!참조_ENUM'!$AL$3:$AL$7,MATCH(F16,'!참조_ENUM'!$AM$3:$AM$7,0))</f>
        <v>2</v>
      </c>
      <c r="F16" s="29" t="s">
        <v>180</v>
      </c>
      <c r="G16" s="6" t="s">
        <v>30</v>
      </c>
      <c r="H16" s="27" t="s">
        <v>167</v>
      </c>
      <c r="I16" s="4" t="s">
        <v>105</v>
      </c>
      <c r="J16" s="4"/>
      <c r="K16" s="4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CDD4DA-3C4A-4FF5-8D56-93F2930B0DB8}">
          <x14:formula1>
            <xm:f>'!참조_ENUM'!$AM$3:$AM$7</xm:f>
          </x14:formula1>
          <xm:sqref>F5:F16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V16"/>
  <sheetViews>
    <sheetView workbookViewId="0">
      <selection activeCell="C6" sqref="C6"/>
    </sheetView>
  </sheetViews>
  <sheetFormatPr defaultRowHeight="16.5" x14ac:dyDescent="0.3"/>
  <cols>
    <col min="1" max="1" width="14.5" style="15" customWidth="1"/>
    <col min="2" max="2" width="18.125" style="15" bestFit="1" customWidth="1"/>
    <col min="3" max="3" width="26" style="15" bestFit="1" customWidth="1"/>
    <col min="4" max="4" width="9.375" style="15" customWidth="1"/>
    <col min="5" max="5" width="28.625" style="16" customWidth="1"/>
    <col min="6" max="6" width="43.875" style="15" customWidth="1"/>
    <col min="7" max="7" width="12.875" style="16" bestFit="1" customWidth="1"/>
    <col min="8" max="8" width="13.125" style="16" bestFit="1" customWidth="1"/>
    <col min="9" max="9" width="13.125" style="16" customWidth="1"/>
    <col min="10" max="11" width="21.125" style="16" customWidth="1"/>
    <col min="12" max="12" width="19" style="16" bestFit="1" customWidth="1"/>
    <col min="13" max="13" width="18.125" style="16" customWidth="1"/>
    <col min="14" max="15" width="14.375" style="16" customWidth="1"/>
    <col min="16" max="16" width="16.125" style="16" customWidth="1"/>
    <col min="17" max="20" width="13.125" style="16" customWidth="1"/>
    <col min="21" max="21" width="12.5" style="15" bestFit="1" customWidth="1"/>
    <col min="22" max="22" width="70.375" style="15" bestFit="1" customWidth="1"/>
    <col min="23" max="16384" width="9" style="15"/>
  </cols>
  <sheetData>
    <row r="1" spans="1:22" x14ac:dyDescent="0.3">
      <c r="A1" s="15" t="s">
        <v>35</v>
      </c>
    </row>
    <row r="2" spans="1:22" x14ac:dyDescent="0.3">
      <c r="A2" s="17" t="s">
        <v>1</v>
      </c>
      <c r="B2" s="17" t="s">
        <v>18</v>
      </c>
      <c r="C2" s="17" t="s">
        <v>5</v>
      </c>
      <c r="D2" s="17" t="s">
        <v>36</v>
      </c>
      <c r="E2" s="17" t="s">
        <v>9</v>
      </c>
      <c r="F2" s="17" t="s">
        <v>16</v>
      </c>
      <c r="G2" s="17" t="s">
        <v>11</v>
      </c>
      <c r="H2" s="17" t="s">
        <v>10</v>
      </c>
      <c r="I2" s="17" t="s">
        <v>127</v>
      </c>
      <c r="J2" s="17" t="s">
        <v>168</v>
      </c>
      <c r="K2" s="17" t="s">
        <v>169</v>
      </c>
      <c r="L2" s="17" t="s">
        <v>115</v>
      </c>
      <c r="M2" s="17" t="s">
        <v>116</v>
      </c>
      <c r="N2" s="17" t="s">
        <v>117</v>
      </c>
      <c r="O2" s="17" t="s">
        <v>123</v>
      </c>
      <c r="P2" s="17" t="s">
        <v>74</v>
      </c>
      <c r="Q2" s="17" t="s">
        <v>65</v>
      </c>
      <c r="R2" s="17" t="s">
        <v>66</v>
      </c>
      <c r="S2" s="17" t="s">
        <v>129</v>
      </c>
      <c r="T2" s="17" t="s">
        <v>130</v>
      </c>
      <c r="U2" s="17" t="s">
        <v>76</v>
      </c>
      <c r="V2" s="17" t="s">
        <v>148</v>
      </c>
    </row>
    <row r="3" spans="1:22" ht="49.5" x14ac:dyDescent="0.3">
      <c r="A3" s="18" t="s">
        <v>0</v>
      </c>
      <c r="B3" s="18" t="s">
        <v>0</v>
      </c>
      <c r="C3" s="18" t="s">
        <v>3</v>
      </c>
      <c r="D3" s="18" t="s">
        <v>37</v>
      </c>
      <c r="E3" s="18" t="s">
        <v>12</v>
      </c>
      <c r="F3" s="18" t="s">
        <v>3</v>
      </c>
      <c r="G3" s="18" t="s">
        <v>0</v>
      </c>
      <c r="H3" s="18" t="s">
        <v>0</v>
      </c>
      <c r="I3" s="18" t="s">
        <v>7</v>
      </c>
      <c r="J3" s="18" t="s">
        <v>170</v>
      </c>
      <c r="K3" s="18" t="s">
        <v>119</v>
      </c>
      <c r="L3" s="19" t="s">
        <v>118</v>
      </c>
      <c r="M3" s="19" t="s">
        <v>119</v>
      </c>
      <c r="N3" s="19" t="s">
        <v>120</v>
      </c>
      <c r="O3" s="19" t="s">
        <v>124</v>
      </c>
      <c r="P3" s="18" t="s">
        <v>67</v>
      </c>
      <c r="Q3" s="18" t="s">
        <v>67</v>
      </c>
      <c r="R3" s="18" t="s">
        <v>67</v>
      </c>
      <c r="S3" s="18" t="s">
        <v>131</v>
      </c>
      <c r="T3" s="18" t="s">
        <v>131</v>
      </c>
      <c r="U3" s="18" t="s">
        <v>3</v>
      </c>
      <c r="V3" s="18" t="s">
        <v>3</v>
      </c>
    </row>
    <row r="4" spans="1:22" x14ac:dyDescent="0.3">
      <c r="A4" s="24" t="s">
        <v>31</v>
      </c>
      <c r="B4" s="24" t="s">
        <v>28</v>
      </c>
      <c r="C4" s="24" t="s">
        <v>6</v>
      </c>
      <c r="D4" s="24" t="s">
        <v>38</v>
      </c>
      <c r="E4" s="24" t="s">
        <v>13</v>
      </c>
      <c r="F4" s="24" t="s">
        <v>17</v>
      </c>
      <c r="G4" s="24" t="s">
        <v>14</v>
      </c>
      <c r="H4" s="24" t="s">
        <v>15</v>
      </c>
      <c r="I4" s="24" t="s">
        <v>128</v>
      </c>
      <c r="J4" s="24" t="s">
        <v>171</v>
      </c>
      <c r="K4" s="24" t="s">
        <v>172</v>
      </c>
      <c r="L4" s="24" t="s">
        <v>121</v>
      </c>
      <c r="M4" s="24" t="s">
        <v>122</v>
      </c>
      <c r="N4" s="24" t="s">
        <v>126</v>
      </c>
      <c r="O4" s="24" t="s">
        <v>125</v>
      </c>
      <c r="P4" s="24" t="s">
        <v>75</v>
      </c>
      <c r="Q4" s="24" t="s">
        <v>68</v>
      </c>
      <c r="R4" s="24" t="s">
        <v>69</v>
      </c>
      <c r="S4" s="24" t="s">
        <v>132</v>
      </c>
      <c r="T4" s="24" t="s">
        <v>133</v>
      </c>
      <c r="U4" s="24" t="s">
        <v>77</v>
      </c>
      <c r="V4" s="24" t="s">
        <v>147</v>
      </c>
    </row>
    <row r="5" spans="1:22" x14ac:dyDescent="0.3">
      <c r="A5" s="25">
        <v>200001</v>
      </c>
      <c r="B5" s="25">
        <v>200001</v>
      </c>
      <c r="C5" s="23" t="s">
        <v>155</v>
      </c>
      <c r="D5" s="25">
        <v>1</v>
      </c>
      <c r="E5" s="23">
        <f>INDEX('!참조_ENUM'!$B$3:$B$81,MATCH(F5,'!참조_ENUM'!$C$3:$C$81,0))</f>
        <v>6</v>
      </c>
      <c r="F5" s="22" t="s">
        <v>144</v>
      </c>
      <c r="G5" s="23">
        <v>0</v>
      </c>
      <c r="H5" s="23">
        <v>1</v>
      </c>
      <c r="I5" s="23">
        <v>0</v>
      </c>
      <c r="J5" s="23">
        <f>INDEX('!참조_ENUM'!$AH$3:$AH$5,MATCH(K5,'!참조_ENUM'!$AI$3:$AI$5,0))</f>
        <v>0</v>
      </c>
      <c r="K5" s="28" t="s">
        <v>92</v>
      </c>
      <c r="L5" s="25">
        <f>INDEX('!참조_ENUM'!$AD$3:$AD$5,MATCH(M5,'!참조_ENUM'!$AE$3:$AE$5,0))</f>
        <v>0</v>
      </c>
      <c r="M5" s="26" t="s">
        <v>92</v>
      </c>
      <c r="N5" s="25">
        <v>0</v>
      </c>
      <c r="O5" s="25">
        <v>0</v>
      </c>
      <c r="P5" s="23">
        <v>100</v>
      </c>
      <c r="Q5" s="23">
        <v>100001</v>
      </c>
      <c r="R5" s="23">
        <v>0</v>
      </c>
      <c r="S5" s="23">
        <v>0</v>
      </c>
      <c r="T5" s="23">
        <v>0</v>
      </c>
      <c r="U5" s="25" t="s">
        <v>94</v>
      </c>
      <c r="V5" s="25"/>
    </row>
    <row r="6" spans="1:22" x14ac:dyDescent="0.3">
      <c r="A6" s="25">
        <v>200002</v>
      </c>
      <c r="B6" s="25">
        <v>200002</v>
      </c>
      <c r="C6" s="23" t="s">
        <v>159</v>
      </c>
      <c r="D6" s="25">
        <v>1</v>
      </c>
      <c r="E6" s="23">
        <f>INDEX('!참조_ENUM'!$B$3:$B$81,MATCH(F6,'!참조_ENUM'!$C$3:$C$81,0))</f>
        <v>6</v>
      </c>
      <c r="F6" s="22" t="s">
        <v>144</v>
      </c>
      <c r="G6" s="23">
        <v>0</v>
      </c>
      <c r="H6" s="23">
        <v>1</v>
      </c>
      <c r="I6" s="23">
        <v>0</v>
      </c>
      <c r="J6" s="23">
        <f>INDEX('!참조_ENUM'!$AH$3:$AH$5,MATCH(K6,'!참조_ENUM'!$AI$3:$AI$5,0))</f>
        <v>0</v>
      </c>
      <c r="K6" s="28" t="s">
        <v>92</v>
      </c>
      <c r="L6" s="25">
        <f>INDEX('!참조_ENUM'!$AD$3:$AD$5,MATCH(M6,'!참조_ENUM'!$AE$3:$AE$5,0))</f>
        <v>0</v>
      </c>
      <c r="M6" s="26" t="s">
        <v>92</v>
      </c>
      <c r="N6" s="25">
        <v>0</v>
      </c>
      <c r="O6" s="25">
        <v>0</v>
      </c>
      <c r="P6" s="23">
        <v>100</v>
      </c>
      <c r="Q6" s="23">
        <v>100002</v>
      </c>
      <c r="R6" s="23">
        <v>0</v>
      </c>
      <c r="S6" s="23">
        <v>0</v>
      </c>
      <c r="T6" s="23">
        <v>0</v>
      </c>
      <c r="U6" s="25" t="s">
        <v>94</v>
      </c>
      <c r="V6" s="25"/>
    </row>
    <row r="7" spans="1:22" x14ac:dyDescent="0.3">
      <c r="A7" s="25">
        <v>200003</v>
      </c>
      <c r="B7" s="25">
        <v>200003</v>
      </c>
      <c r="C7" s="23" t="s">
        <v>163</v>
      </c>
      <c r="D7" s="25">
        <v>1</v>
      </c>
      <c r="E7" s="23">
        <f>INDEX('!참조_ENUM'!$B$3:$B$81,MATCH(F7,'!참조_ENUM'!$C$3:$C$81,0))</f>
        <v>6</v>
      </c>
      <c r="F7" s="22" t="s">
        <v>144</v>
      </c>
      <c r="G7" s="23">
        <v>0</v>
      </c>
      <c r="H7" s="23">
        <v>1</v>
      </c>
      <c r="I7" s="23">
        <v>0</v>
      </c>
      <c r="J7" s="23">
        <f>INDEX('!참조_ENUM'!$AH$3:$AH$5,MATCH(K7,'!참조_ENUM'!$AI$3:$AI$5,0))</f>
        <v>2</v>
      </c>
      <c r="K7" s="28" t="s">
        <v>173</v>
      </c>
      <c r="L7" s="25">
        <f>INDEX('!참조_ENUM'!$AD$3:$AD$5,MATCH(M7,'!참조_ENUM'!$AE$3:$AE$5,0))</f>
        <v>0</v>
      </c>
      <c r="M7" s="26" t="s">
        <v>92</v>
      </c>
      <c r="N7" s="25">
        <v>0</v>
      </c>
      <c r="O7" s="25">
        <v>0</v>
      </c>
      <c r="P7" s="23">
        <v>100</v>
      </c>
      <c r="Q7" s="23">
        <v>100003</v>
      </c>
      <c r="R7" s="23">
        <v>0</v>
      </c>
      <c r="S7" s="23">
        <v>0</v>
      </c>
      <c r="T7" s="23">
        <v>0</v>
      </c>
      <c r="U7" s="25" t="s">
        <v>146</v>
      </c>
      <c r="V7" s="25" t="s">
        <v>165</v>
      </c>
    </row>
    <row r="8" spans="1:22" x14ac:dyDescent="0.3">
      <c r="A8" s="25">
        <v>200004</v>
      </c>
      <c r="B8" s="25">
        <v>200004</v>
      </c>
      <c r="C8" s="23" t="s">
        <v>174</v>
      </c>
      <c r="D8" s="25">
        <v>1</v>
      </c>
      <c r="E8" s="23">
        <f>INDEX('!참조_ENUM'!$B$3:$B$81,MATCH(F8,'!참조_ENUM'!$C$3:$C$81,0))</f>
        <v>6</v>
      </c>
      <c r="F8" s="22" t="s">
        <v>144</v>
      </c>
      <c r="G8" s="23">
        <v>0</v>
      </c>
      <c r="H8" s="23">
        <v>1</v>
      </c>
      <c r="I8" s="23">
        <v>0</v>
      </c>
      <c r="J8" s="23">
        <f>INDEX('!참조_ENUM'!$AH$3:$AH$5,MATCH(K8,'!참조_ENUM'!$AI$3:$AI$5,0))</f>
        <v>2</v>
      </c>
      <c r="K8" s="28" t="s">
        <v>173</v>
      </c>
      <c r="L8" s="25">
        <f>INDEX('!참조_ENUM'!$AD$3:$AD$5,MATCH(M8,'!참조_ENUM'!$AE$3:$AE$5,0))</f>
        <v>0</v>
      </c>
      <c r="M8" s="26" t="s">
        <v>92</v>
      </c>
      <c r="N8" s="25">
        <v>0</v>
      </c>
      <c r="O8" s="25">
        <v>0</v>
      </c>
      <c r="P8" s="23">
        <v>100</v>
      </c>
      <c r="Q8" s="23">
        <v>100004</v>
      </c>
      <c r="R8" s="23">
        <v>0</v>
      </c>
      <c r="S8" s="23">
        <v>0</v>
      </c>
      <c r="T8" s="23">
        <v>0</v>
      </c>
      <c r="U8" s="25" t="s">
        <v>146</v>
      </c>
      <c r="V8" s="25" t="s">
        <v>175</v>
      </c>
    </row>
    <row r="9" spans="1:22" x14ac:dyDescent="0.3">
      <c r="A9" s="25">
        <v>200005</v>
      </c>
      <c r="B9" s="25">
        <v>200005</v>
      </c>
      <c r="C9" s="23" t="s">
        <v>108</v>
      </c>
      <c r="D9" s="25">
        <v>1</v>
      </c>
      <c r="E9" s="23">
        <f>INDEX('!참조_ENUM'!$B$3:$B$81,MATCH(F9,'!참조_ENUM'!$C$3:$C$81,0))</f>
        <v>6</v>
      </c>
      <c r="F9" s="22" t="s">
        <v>144</v>
      </c>
      <c r="G9" s="23">
        <v>0</v>
      </c>
      <c r="H9" s="23">
        <v>1</v>
      </c>
      <c r="I9" s="23">
        <v>0</v>
      </c>
      <c r="J9" s="23">
        <f>INDEX('!참조_ENUM'!$AH$3:$AH$5,MATCH(K9,'!참조_ENUM'!$AI$3:$AI$5,0))</f>
        <v>2</v>
      </c>
      <c r="K9" s="28" t="s">
        <v>173</v>
      </c>
      <c r="L9" s="25">
        <f>INDEX('!참조_ENUM'!$AD$3:$AD$5,MATCH(M9,'!참조_ENUM'!$AE$3:$AE$5,0))</f>
        <v>0</v>
      </c>
      <c r="M9" s="26" t="s">
        <v>92</v>
      </c>
      <c r="N9" s="25">
        <v>0</v>
      </c>
      <c r="O9" s="25">
        <v>0</v>
      </c>
      <c r="P9" s="23">
        <v>100</v>
      </c>
      <c r="Q9" s="23">
        <v>100005</v>
      </c>
      <c r="R9" s="23">
        <v>0</v>
      </c>
      <c r="S9" s="23">
        <v>0</v>
      </c>
      <c r="T9" s="23">
        <v>0</v>
      </c>
      <c r="U9" s="25" t="s">
        <v>106</v>
      </c>
      <c r="V9" s="25" t="s">
        <v>111</v>
      </c>
    </row>
    <row r="10" spans="1:22" x14ac:dyDescent="0.3">
      <c r="A10" s="25">
        <v>200006</v>
      </c>
      <c r="B10" s="25">
        <v>200006</v>
      </c>
      <c r="C10" s="23" t="s">
        <v>108</v>
      </c>
      <c r="D10" s="25">
        <v>1</v>
      </c>
      <c r="E10" s="23">
        <f>INDEX('!참조_ENUM'!$B$3:$B$81,MATCH(F10,'!참조_ENUM'!$C$3:$C$81,0))</f>
        <v>6</v>
      </c>
      <c r="F10" s="22" t="s">
        <v>144</v>
      </c>
      <c r="G10" s="23">
        <v>0</v>
      </c>
      <c r="H10" s="23">
        <v>1</v>
      </c>
      <c r="I10" s="23">
        <v>0</v>
      </c>
      <c r="J10" s="23">
        <f>INDEX('!참조_ENUM'!$AH$3:$AH$5,MATCH(K10,'!참조_ENUM'!$AI$3:$AI$5,0))</f>
        <v>2</v>
      </c>
      <c r="K10" s="28" t="s">
        <v>173</v>
      </c>
      <c r="L10" s="25">
        <f>INDEX('!참조_ENUM'!$AD$3:$AD$5,MATCH(M10,'!참조_ENUM'!$AE$3:$AE$5,0))</f>
        <v>0</v>
      </c>
      <c r="M10" s="26" t="s">
        <v>92</v>
      </c>
      <c r="N10" s="25">
        <v>0</v>
      </c>
      <c r="O10" s="25">
        <v>0</v>
      </c>
      <c r="P10" s="23">
        <v>100</v>
      </c>
      <c r="Q10" s="23">
        <v>100006</v>
      </c>
      <c r="R10" s="23">
        <v>0</v>
      </c>
      <c r="S10" s="23">
        <v>0</v>
      </c>
      <c r="T10" s="23">
        <v>0</v>
      </c>
      <c r="U10" s="25" t="s">
        <v>106</v>
      </c>
      <c r="V10" s="25" t="s">
        <v>111</v>
      </c>
    </row>
    <row r="11" spans="1:22" x14ac:dyDescent="0.3">
      <c r="A11" s="25">
        <v>200007</v>
      </c>
      <c r="B11" s="25">
        <v>200007</v>
      </c>
      <c r="C11" s="25" t="s">
        <v>108</v>
      </c>
      <c r="D11" s="25">
        <v>1</v>
      </c>
      <c r="E11" s="23">
        <f>INDEX('!참조_ENUM'!$B$3:$B$81,MATCH(F11,'!참조_ENUM'!$C$3:$C$81,0))</f>
        <v>6</v>
      </c>
      <c r="F11" s="22" t="s">
        <v>144</v>
      </c>
      <c r="G11" s="23">
        <v>0</v>
      </c>
      <c r="H11" s="23">
        <v>1</v>
      </c>
      <c r="I11" s="23">
        <v>0</v>
      </c>
      <c r="J11" s="23">
        <f>INDEX('!참조_ENUM'!$AH$3:$AH$5,MATCH(K11,'!참조_ENUM'!$AI$3:$AI$5,0))</f>
        <v>2</v>
      </c>
      <c r="K11" s="28" t="s">
        <v>173</v>
      </c>
      <c r="L11" s="25">
        <f>INDEX('!참조_ENUM'!$AD$3:$AD$5,MATCH(M11,'!참조_ENUM'!$AE$3:$AE$5,0))</f>
        <v>0</v>
      </c>
      <c r="M11" s="26" t="s">
        <v>92</v>
      </c>
      <c r="N11" s="25">
        <v>0</v>
      </c>
      <c r="O11" s="25">
        <v>0</v>
      </c>
      <c r="P11" s="23">
        <v>100</v>
      </c>
      <c r="Q11" s="23">
        <v>100007</v>
      </c>
      <c r="R11" s="23">
        <v>0</v>
      </c>
      <c r="S11" s="23">
        <v>0</v>
      </c>
      <c r="T11" s="23">
        <v>0</v>
      </c>
      <c r="U11" s="25" t="s">
        <v>106</v>
      </c>
      <c r="V11" s="25" t="s">
        <v>111</v>
      </c>
    </row>
    <row r="12" spans="1:22" x14ac:dyDescent="0.3">
      <c r="A12" s="25">
        <v>200008</v>
      </c>
      <c r="B12" s="25">
        <v>200008</v>
      </c>
      <c r="C12" s="25" t="s">
        <v>108</v>
      </c>
      <c r="D12" s="25">
        <v>1</v>
      </c>
      <c r="E12" s="23">
        <f>INDEX('!참조_ENUM'!$B$3:$B$81,MATCH(F12,'!참조_ENUM'!$C$3:$C$81,0))</f>
        <v>6</v>
      </c>
      <c r="F12" s="22" t="s">
        <v>144</v>
      </c>
      <c r="G12" s="23">
        <v>0</v>
      </c>
      <c r="H12" s="23">
        <v>1</v>
      </c>
      <c r="I12" s="23">
        <v>0</v>
      </c>
      <c r="J12" s="23">
        <f>INDEX('!참조_ENUM'!$AH$3:$AH$5,MATCH(K12,'!참조_ENUM'!$AI$3:$AI$5,0))</f>
        <v>2</v>
      </c>
      <c r="K12" s="28" t="s">
        <v>173</v>
      </c>
      <c r="L12" s="25">
        <f>INDEX('!참조_ENUM'!$AD$3:$AD$5,MATCH(M12,'!참조_ENUM'!$AE$3:$AE$5,0))</f>
        <v>0</v>
      </c>
      <c r="M12" s="26" t="s">
        <v>92</v>
      </c>
      <c r="N12" s="25">
        <v>0</v>
      </c>
      <c r="O12" s="25">
        <v>0</v>
      </c>
      <c r="P12" s="23">
        <v>100</v>
      </c>
      <c r="Q12" s="23">
        <v>100008</v>
      </c>
      <c r="R12" s="23">
        <v>0</v>
      </c>
      <c r="S12" s="23">
        <v>0</v>
      </c>
      <c r="T12" s="23">
        <v>0</v>
      </c>
      <c r="U12" s="25" t="s">
        <v>106</v>
      </c>
      <c r="V12" s="25" t="s">
        <v>111</v>
      </c>
    </row>
    <row r="13" spans="1:22" x14ac:dyDescent="0.3">
      <c r="A13" s="25">
        <v>200009</v>
      </c>
      <c r="B13" s="25">
        <v>200009</v>
      </c>
      <c r="C13" s="25" t="s">
        <v>108</v>
      </c>
      <c r="D13" s="25">
        <v>1</v>
      </c>
      <c r="E13" s="23">
        <f>INDEX('!참조_ENUM'!$B$3:$B$81,MATCH(F13,'!참조_ENUM'!$C$3:$C$81,0))</f>
        <v>6</v>
      </c>
      <c r="F13" s="22" t="s">
        <v>144</v>
      </c>
      <c r="G13" s="23">
        <v>0</v>
      </c>
      <c r="H13" s="23">
        <v>1</v>
      </c>
      <c r="I13" s="23">
        <v>0</v>
      </c>
      <c r="J13" s="23">
        <f>INDEX('!참조_ENUM'!$AH$3:$AH$5,MATCH(K13,'!참조_ENUM'!$AI$3:$AI$5,0))</f>
        <v>2</v>
      </c>
      <c r="K13" s="28" t="s">
        <v>173</v>
      </c>
      <c r="L13" s="25">
        <f>INDEX('!참조_ENUM'!$AD$3:$AD$5,MATCH(M13,'!참조_ENUM'!$AE$3:$AE$5,0))</f>
        <v>0</v>
      </c>
      <c r="M13" s="26" t="s">
        <v>92</v>
      </c>
      <c r="N13" s="25">
        <v>0</v>
      </c>
      <c r="O13" s="25">
        <v>0</v>
      </c>
      <c r="P13" s="23">
        <v>100</v>
      </c>
      <c r="Q13" s="23">
        <v>100009</v>
      </c>
      <c r="R13" s="23">
        <v>0</v>
      </c>
      <c r="S13" s="23">
        <v>0</v>
      </c>
      <c r="T13" s="23">
        <v>0</v>
      </c>
      <c r="U13" s="25" t="s">
        <v>106</v>
      </c>
      <c r="V13" s="25" t="s">
        <v>111</v>
      </c>
    </row>
    <row r="14" spans="1:22" x14ac:dyDescent="0.3">
      <c r="A14" s="25">
        <v>200010</v>
      </c>
      <c r="B14" s="25">
        <v>200010</v>
      </c>
      <c r="C14" s="25" t="s">
        <v>108</v>
      </c>
      <c r="D14" s="25">
        <v>1</v>
      </c>
      <c r="E14" s="23">
        <f>INDEX('!참조_ENUM'!$B$3:$B$81,MATCH(F14,'!참조_ENUM'!$C$3:$C$81,0))</f>
        <v>6</v>
      </c>
      <c r="F14" s="22" t="s">
        <v>144</v>
      </c>
      <c r="G14" s="23">
        <v>0</v>
      </c>
      <c r="H14" s="23">
        <v>1</v>
      </c>
      <c r="I14" s="23">
        <v>0</v>
      </c>
      <c r="J14" s="23">
        <f>INDEX('!참조_ENUM'!$AH$3:$AH$5,MATCH(K14,'!참조_ENUM'!$AI$3:$AI$5,0))</f>
        <v>2</v>
      </c>
      <c r="K14" s="28" t="s">
        <v>173</v>
      </c>
      <c r="L14" s="25">
        <f>INDEX('!참조_ENUM'!$AD$3:$AD$5,MATCH(M14,'!참조_ENUM'!$AE$3:$AE$5,0))</f>
        <v>0</v>
      </c>
      <c r="M14" s="26" t="s">
        <v>92</v>
      </c>
      <c r="N14" s="25">
        <v>0</v>
      </c>
      <c r="O14" s="25">
        <v>0</v>
      </c>
      <c r="P14" s="23">
        <v>100</v>
      </c>
      <c r="Q14" s="23">
        <v>100010</v>
      </c>
      <c r="R14" s="23">
        <v>0</v>
      </c>
      <c r="S14" s="23">
        <v>0</v>
      </c>
      <c r="T14" s="23">
        <v>0</v>
      </c>
      <c r="U14" s="25" t="s">
        <v>106</v>
      </c>
      <c r="V14" s="25" t="s">
        <v>111</v>
      </c>
    </row>
    <row r="15" spans="1:22" x14ac:dyDescent="0.3">
      <c r="A15" s="25">
        <v>200011</v>
      </c>
      <c r="B15" s="25">
        <v>200011</v>
      </c>
      <c r="C15" s="25" t="s">
        <v>108</v>
      </c>
      <c r="D15" s="25">
        <v>1</v>
      </c>
      <c r="E15" s="23">
        <f>INDEX('!참조_ENUM'!$B$3:$B$81,MATCH(F15,'!참조_ENUM'!$C$3:$C$81,0))</f>
        <v>7</v>
      </c>
      <c r="F15" s="22" t="s">
        <v>145</v>
      </c>
      <c r="G15" s="23">
        <v>0</v>
      </c>
      <c r="H15" s="23">
        <v>1</v>
      </c>
      <c r="I15" s="23">
        <v>0</v>
      </c>
      <c r="J15" s="23">
        <f>INDEX('!참조_ENUM'!$AH$3:$AH$5,MATCH(K15,'!참조_ENUM'!$AI$3:$AI$5,0))</f>
        <v>2</v>
      </c>
      <c r="K15" s="28" t="s">
        <v>173</v>
      </c>
      <c r="L15" s="25">
        <f>INDEX('!참조_ENUM'!$AD$3:$AD$5,MATCH(M15,'!참조_ENUM'!$AE$3:$AE$5,0))</f>
        <v>0</v>
      </c>
      <c r="M15" s="26" t="s">
        <v>92</v>
      </c>
      <c r="N15" s="25">
        <v>0</v>
      </c>
      <c r="O15" s="25">
        <v>0</v>
      </c>
      <c r="P15" s="23">
        <v>100</v>
      </c>
      <c r="Q15" s="23">
        <v>100011</v>
      </c>
      <c r="R15" s="23">
        <v>0</v>
      </c>
      <c r="S15" s="23">
        <v>0</v>
      </c>
      <c r="T15" s="23">
        <v>0</v>
      </c>
      <c r="U15" s="25" t="s">
        <v>106</v>
      </c>
      <c r="V15" s="25" t="s">
        <v>111</v>
      </c>
    </row>
    <row r="16" spans="1:22" x14ac:dyDescent="0.3">
      <c r="A16" s="25">
        <v>200012</v>
      </c>
      <c r="B16" s="25">
        <v>200012</v>
      </c>
      <c r="C16" s="25" t="s">
        <v>108</v>
      </c>
      <c r="D16" s="25">
        <v>1</v>
      </c>
      <c r="E16" s="23">
        <f>INDEX('!참조_ENUM'!$B$3:$B$81,MATCH(F16,'!참조_ENUM'!$C$3:$C$81,0))</f>
        <v>7</v>
      </c>
      <c r="F16" s="22" t="s">
        <v>145</v>
      </c>
      <c r="G16" s="23">
        <v>0</v>
      </c>
      <c r="H16" s="23">
        <v>1</v>
      </c>
      <c r="I16" s="23">
        <v>0</v>
      </c>
      <c r="J16" s="23">
        <f>INDEX('!참조_ENUM'!$AH$3:$AH$5,MATCH(K16,'!참조_ENUM'!$AI$3:$AI$5,0))</f>
        <v>2</v>
      </c>
      <c r="K16" s="28" t="s">
        <v>173</v>
      </c>
      <c r="L16" s="25">
        <f>INDEX('!참조_ENUM'!$AD$3:$AD$5,MATCH(M16,'!참조_ENUM'!$AE$3:$AE$5,0))</f>
        <v>0</v>
      </c>
      <c r="M16" s="26" t="s">
        <v>92</v>
      </c>
      <c r="N16" s="25">
        <v>0</v>
      </c>
      <c r="O16" s="25">
        <v>0</v>
      </c>
      <c r="P16" s="23">
        <v>100</v>
      </c>
      <c r="Q16" s="23">
        <v>100012</v>
      </c>
      <c r="R16" s="23">
        <v>0</v>
      </c>
      <c r="S16" s="23">
        <v>0</v>
      </c>
      <c r="T16" s="23">
        <v>0</v>
      </c>
      <c r="U16" s="25" t="s">
        <v>106</v>
      </c>
      <c r="V16" s="25" t="s">
        <v>111</v>
      </c>
    </row>
  </sheetData>
  <phoneticPr fontId="1" type="noConversion"/>
  <dataValidations count="1">
    <dataValidation type="list" allowBlank="1" showInputMessage="1" showErrorMessage="1" sqref="U5:U16" xr:uid="{B85EAA62-4602-4125-8455-34AC457F839F}">
      <formula1>"hit,shoot,buff,debuff,heal"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812482B-AF02-4197-81B6-9BA3732762C2}">
          <x14:formula1>
            <xm:f>'!참조_ENUM'!$N$3:$N$4</xm:f>
          </x14:formula1>
          <xm:sqref>D5:D16</xm:sqref>
        </x14:dataValidation>
        <x14:dataValidation type="list" allowBlank="1" showInputMessage="1" showErrorMessage="1" xr:uid="{3CA7E9DE-00C0-44E4-992C-9FB937F8309C}">
          <x14:formula1>
            <xm:f>'!참조_ENUM'!$AE$3:$AE$5</xm:f>
          </x14:formula1>
          <xm:sqref>M5:M16</xm:sqref>
        </x14:dataValidation>
        <x14:dataValidation type="list" allowBlank="1" showInputMessage="1" showErrorMessage="1" xr:uid="{AE724866-8B52-4419-A82C-BB8EFFE73564}">
          <x14:formula1>
            <xm:f>'!참조_ENUM'!$C$3:$C$81</xm:f>
          </x14:formula1>
          <xm:sqref>F5:F16</xm:sqref>
        </x14:dataValidation>
        <x14:dataValidation type="list" allowBlank="1" showInputMessage="1" showErrorMessage="1" xr:uid="{F4F116DB-1252-49ED-A663-DC6A99516978}">
          <x14:formula1>
            <xm:f>'!참조_ENUM'!$AI$3:$AI$5</xm:f>
          </x14:formula1>
          <xm:sqref>K5:K16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H16"/>
  <sheetViews>
    <sheetView workbookViewId="0">
      <selection activeCell="I1" sqref="I1:I1048576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3.25" customWidth="1"/>
    <col min="5" max="5" width="33.75" customWidth="1"/>
    <col min="8" max="8" width="72.25" bestFit="1" customWidth="1"/>
  </cols>
  <sheetData>
    <row r="1" spans="1:8" x14ac:dyDescent="0.3">
      <c r="A1" t="s">
        <v>41</v>
      </c>
    </row>
    <row r="2" spans="1:8" x14ac:dyDescent="0.3">
      <c r="A2" s="1" t="s">
        <v>40</v>
      </c>
      <c r="B2" s="1" t="s">
        <v>46</v>
      </c>
      <c r="C2" s="1" t="s">
        <v>47</v>
      </c>
      <c r="D2" s="1" t="s">
        <v>20</v>
      </c>
      <c r="E2" s="1" t="s">
        <v>23</v>
      </c>
      <c r="F2" s="1" t="s">
        <v>33</v>
      </c>
      <c r="G2" s="1" t="s">
        <v>25</v>
      </c>
      <c r="H2" s="1" t="s">
        <v>78</v>
      </c>
    </row>
    <row r="3" spans="1:8" ht="33" x14ac:dyDescent="0.3">
      <c r="A3" s="7" t="s">
        <v>0</v>
      </c>
      <c r="B3" s="7" t="s">
        <v>48</v>
      </c>
      <c r="C3" s="7" t="s">
        <v>3</v>
      </c>
      <c r="D3" s="7" t="s">
        <v>21</v>
      </c>
      <c r="E3" s="7" t="s">
        <v>3</v>
      </c>
      <c r="F3" s="2" t="s">
        <v>0</v>
      </c>
      <c r="G3" s="7" t="s">
        <v>7</v>
      </c>
      <c r="H3" s="2" t="s">
        <v>3</v>
      </c>
    </row>
    <row r="4" spans="1:8" ht="17.25" thickBot="1" x14ac:dyDescent="0.35">
      <c r="A4" s="9" t="s">
        <v>42</v>
      </c>
      <c r="B4" s="9" t="s">
        <v>49</v>
      </c>
      <c r="C4" s="9" t="s">
        <v>50</v>
      </c>
      <c r="D4" s="9" t="s">
        <v>22</v>
      </c>
      <c r="E4" s="9" t="s">
        <v>24</v>
      </c>
      <c r="F4" s="9" t="s">
        <v>32</v>
      </c>
      <c r="G4" s="9" t="s">
        <v>26</v>
      </c>
      <c r="H4" s="9" t="s">
        <v>79</v>
      </c>
    </row>
    <row r="5" spans="1:8" x14ac:dyDescent="0.3">
      <c r="A5" s="10">
        <v>100001</v>
      </c>
      <c r="B5" s="11">
        <f>INDEX('!참조_ENUM'!$R$3:$R$5,MATCH(C5,'!참조_ENUM'!$S$3:$S$5,0))</f>
        <v>1</v>
      </c>
      <c r="C5" s="20" t="s">
        <v>143</v>
      </c>
      <c r="D5" s="11">
        <f>INDEX('!참조_ENUM'!$F$3:$F$13,MATCH(E5,'!참조_ENUM'!$G$3:$G$13,0))</f>
        <v>101</v>
      </c>
      <c r="E5" s="20" t="s">
        <v>134</v>
      </c>
      <c r="F5" s="11">
        <v>0</v>
      </c>
      <c r="G5" s="11">
        <v>1</v>
      </c>
      <c r="H5" s="11" t="s">
        <v>158</v>
      </c>
    </row>
    <row r="6" spans="1:8" x14ac:dyDescent="0.3">
      <c r="A6" s="12">
        <v>100002</v>
      </c>
      <c r="B6" s="4">
        <f>INDEX('!참조_ENUM'!$R$3:$R$5,MATCH(C6,'!참조_ENUM'!$S$3:$S$5,0))</f>
        <v>1</v>
      </c>
      <c r="C6" s="22" t="s">
        <v>143</v>
      </c>
      <c r="D6" s="4">
        <f>INDEX('!참조_ENUM'!$F$3:$F$13,MATCH(E6,'!참조_ENUM'!$G$3:$G$13,0))</f>
        <v>101</v>
      </c>
      <c r="E6" s="22" t="s">
        <v>134</v>
      </c>
      <c r="F6" s="4">
        <v>0</v>
      </c>
      <c r="G6" s="4">
        <v>1.1000000000000001</v>
      </c>
      <c r="H6" s="4" t="s">
        <v>160</v>
      </c>
    </row>
    <row r="7" spans="1:8" x14ac:dyDescent="0.3">
      <c r="A7" s="12">
        <v>100003</v>
      </c>
      <c r="B7" s="4">
        <f>INDEX('!참조_ENUM'!$R$3:$R$5,MATCH(C7,'!참조_ENUM'!$S$3:$S$5,0))</f>
        <v>1</v>
      </c>
      <c r="C7" s="22" t="s">
        <v>143</v>
      </c>
      <c r="D7" s="4">
        <f>INDEX('!참조_ENUM'!$F$3:$F$13,MATCH(E7,'!참조_ENUM'!$G$3:$G$13,0))</f>
        <v>101</v>
      </c>
      <c r="E7" s="22" t="s">
        <v>134</v>
      </c>
      <c r="F7" s="4">
        <v>0</v>
      </c>
      <c r="G7" s="4">
        <v>1</v>
      </c>
      <c r="H7" s="4" t="s">
        <v>166</v>
      </c>
    </row>
    <row r="8" spans="1:8" ht="17.25" thickBot="1" x14ac:dyDescent="0.35">
      <c r="A8" s="13">
        <v>100004</v>
      </c>
      <c r="B8" s="14">
        <f>INDEX('!참조_ENUM'!$R$3:$R$5,MATCH(C8,'!참조_ENUM'!$S$3:$S$5,0))</f>
        <v>1</v>
      </c>
      <c r="C8" s="21" t="s">
        <v>143</v>
      </c>
      <c r="D8" s="14">
        <f>INDEX('!참조_ENUM'!$F$3:$F$13,MATCH(E8,'!참조_ENUM'!$G$3:$G$13,0))</f>
        <v>101</v>
      </c>
      <c r="E8" s="21" t="s">
        <v>134</v>
      </c>
      <c r="F8" s="14">
        <v>0</v>
      </c>
      <c r="G8" s="14">
        <v>1.2</v>
      </c>
      <c r="H8" s="14" t="s">
        <v>176</v>
      </c>
    </row>
    <row r="9" spans="1:8" x14ac:dyDescent="0.3">
      <c r="A9" s="12">
        <v>100005</v>
      </c>
      <c r="B9" s="4">
        <f>INDEX('!참조_ENUM'!$R$3:$R$5,MATCH(C9,'!참조_ENUM'!$S$3:$S$5,0))</f>
        <v>1</v>
      </c>
      <c r="C9" s="22" t="s">
        <v>143</v>
      </c>
      <c r="D9" s="4">
        <f>INDEX('!참조_ENUM'!$F$3:$F$13,MATCH(E9,'!참조_ENUM'!$G$3:$G$13,0))</f>
        <v>101</v>
      </c>
      <c r="E9" s="22" t="s">
        <v>134</v>
      </c>
      <c r="F9" s="4">
        <v>0</v>
      </c>
      <c r="G9" s="4">
        <v>1</v>
      </c>
      <c r="H9" s="4" t="s">
        <v>86</v>
      </c>
    </row>
    <row r="10" spans="1:8" ht="17.25" thickBot="1" x14ac:dyDescent="0.35">
      <c r="A10" s="13">
        <v>100006</v>
      </c>
      <c r="B10" s="14">
        <f>INDEX('!참조_ENUM'!$R$3:$R$5,MATCH(C10,'!참조_ENUM'!$S$3:$S$5,0))</f>
        <v>1</v>
      </c>
      <c r="C10" s="21" t="s">
        <v>143</v>
      </c>
      <c r="D10" s="14">
        <f>INDEX('!참조_ENUM'!$F$3:$F$13,MATCH(E10,'!참조_ENUM'!$G$3:$G$13,0))</f>
        <v>101</v>
      </c>
      <c r="E10" s="21" t="s">
        <v>134</v>
      </c>
      <c r="F10" s="14">
        <v>0</v>
      </c>
      <c r="G10" s="14">
        <v>1.2</v>
      </c>
      <c r="H10" s="14" t="s">
        <v>86</v>
      </c>
    </row>
    <row r="11" spans="1:8" x14ac:dyDescent="0.3">
      <c r="A11" s="12">
        <v>100007</v>
      </c>
      <c r="B11" s="4">
        <f>INDEX('!참조_ENUM'!$R$3:$R$5,MATCH(C11,'!참조_ENUM'!$S$3:$S$5,0))</f>
        <v>1</v>
      </c>
      <c r="C11" s="22" t="s">
        <v>143</v>
      </c>
      <c r="D11" s="4">
        <f>INDEX('!참조_ENUM'!$F$3:$F$13,MATCH(E11,'!참조_ENUM'!$G$3:$G$13,0))</f>
        <v>101</v>
      </c>
      <c r="E11" s="22" t="s">
        <v>134</v>
      </c>
      <c r="F11" s="4">
        <v>0</v>
      </c>
      <c r="G11" s="4">
        <v>1</v>
      </c>
      <c r="H11" s="4" t="s">
        <v>86</v>
      </c>
    </row>
    <row r="12" spans="1:8" ht="17.25" thickBot="1" x14ac:dyDescent="0.35">
      <c r="A12" s="13">
        <v>100008</v>
      </c>
      <c r="B12" s="14">
        <f>INDEX('!참조_ENUM'!$R$3:$R$5,MATCH(C12,'!참조_ENUM'!$S$3:$S$5,0))</f>
        <v>1</v>
      </c>
      <c r="C12" s="21" t="s">
        <v>143</v>
      </c>
      <c r="D12" s="14">
        <f>INDEX('!참조_ENUM'!$F$3:$F$13,MATCH(E12,'!참조_ENUM'!$G$3:$G$13,0))</f>
        <v>101</v>
      </c>
      <c r="E12" s="21" t="s">
        <v>134</v>
      </c>
      <c r="F12" s="14">
        <v>0</v>
      </c>
      <c r="G12" s="14">
        <v>1.2</v>
      </c>
      <c r="H12" s="14" t="s">
        <v>86</v>
      </c>
    </row>
    <row r="13" spans="1:8" x14ac:dyDescent="0.3">
      <c r="A13" s="12">
        <v>100009</v>
      </c>
      <c r="B13" s="4">
        <f>INDEX('!참조_ENUM'!$R$3:$R$5,MATCH(C13,'!참조_ENUM'!$S$3:$S$5,0))</f>
        <v>1</v>
      </c>
      <c r="C13" s="22" t="s">
        <v>143</v>
      </c>
      <c r="D13" s="4">
        <f>INDEX('!참조_ENUM'!$F$3:$F$13,MATCH(E13,'!참조_ENUM'!$G$3:$G$13,0))</f>
        <v>101</v>
      </c>
      <c r="E13" s="22" t="s">
        <v>134</v>
      </c>
      <c r="F13" s="4">
        <v>0</v>
      </c>
      <c r="G13" s="4">
        <v>1</v>
      </c>
      <c r="H13" s="4" t="s">
        <v>86</v>
      </c>
    </row>
    <row r="14" spans="1:8" ht="17.25" thickBot="1" x14ac:dyDescent="0.35">
      <c r="A14" s="13">
        <v>100010</v>
      </c>
      <c r="B14" s="14">
        <f>INDEX('!참조_ENUM'!$R$3:$R$5,MATCH(C14,'!참조_ENUM'!$S$3:$S$5,0))</f>
        <v>1</v>
      </c>
      <c r="C14" s="21" t="s">
        <v>143</v>
      </c>
      <c r="D14" s="14">
        <f>INDEX('!참조_ENUM'!$F$3:$F$13,MATCH(E14,'!참조_ENUM'!$G$3:$G$13,0))</f>
        <v>101</v>
      </c>
      <c r="E14" s="21" t="s">
        <v>134</v>
      </c>
      <c r="F14" s="14">
        <v>0</v>
      </c>
      <c r="G14" s="14">
        <v>1.25</v>
      </c>
      <c r="H14" s="14" t="s">
        <v>86</v>
      </c>
    </row>
    <row r="15" spans="1:8" x14ac:dyDescent="0.3">
      <c r="A15" s="12">
        <v>100011</v>
      </c>
      <c r="B15" s="4">
        <f>INDEX('!참조_ENUM'!$R$3:$R$5,MATCH(C15,'!참조_ENUM'!$S$3:$S$5,0))</f>
        <v>1</v>
      </c>
      <c r="C15" s="22" t="s">
        <v>143</v>
      </c>
      <c r="D15" s="4">
        <f>INDEX('!참조_ENUM'!$F$3:$F$13,MATCH(E15,'!참조_ENUM'!$G$3:$G$13,0))</f>
        <v>101</v>
      </c>
      <c r="E15" s="22" t="s">
        <v>134</v>
      </c>
      <c r="F15" s="4">
        <v>0</v>
      </c>
      <c r="G15" s="4">
        <v>1</v>
      </c>
      <c r="H15" s="4" t="s">
        <v>86</v>
      </c>
    </row>
    <row r="16" spans="1:8" ht="17.25" thickBot="1" x14ac:dyDescent="0.35">
      <c r="A16" s="13">
        <v>100012</v>
      </c>
      <c r="B16" s="14">
        <f>INDEX('!참조_ENUM'!$R$3:$R$5,MATCH(C16,'!참조_ENUM'!$S$3:$S$5,0))</f>
        <v>1</v>
      </c>
      <c r="C16" s="21" t="s">
        <v>143</v>
      </c>
      <c r="D16" s="14">
        <f>INDEX('!참조_ENUM'!$F$3:$F$13,MATCH(E16,'!참조_ENUM'!$G$3:$G$13,0))</f>
        <v>101</v>
      </c>
      <c r="E16" s="21" t="s">
        <v>134</v>
      </c>
      <c r="F16" s="14">
        <v>0</v>
      </c>
      <c r="G16" s="14">
        <v>1.3</v>
      </c>
      <c r="H16" s="14" t="s">
        <v>86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179875D-F66C-4B4C-B300-5DB42CE56D8C}">
          <x14:formula1>
            <xm:f>'!참조_ENUM'!$S$3:$S$5</xm:f>
          </x14:formula1>
          <xm:sqref>C5:C16</xm:sqref>
        </x14:dataValidation>
        <x14:dataValidation type="list" allowBlank="1" showInputMessage="1" showErrorMessage="1" xr:uid="{27249DD8-55D9-4D51-9E0F-ABF4FB9FFE5F}">
          <x14:formula1>
            <xm:f>'!참조_ENUM'!$G$3:$G$13</xm:f>
          </x14:formula1>
          <xm:sqref>E5:E16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Q8"/>
  <sheetViews>
    <sheetView topLeftCell="D1" workbookViewId="0">
      <selection activeCell="Q1" sqref="Q1:Q1048576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19.375" customWidth="1"/>
    <col min="12" max="12" width="22.75" customWidth="1"/>
    <col min="16" max="16" width="79.75" bestFit="1" customWidth="1"/>
    <col min="17" max="17" width="10.375" bestFit="1" customWidth="1"/>
  </cols>
  <sheetData>
    <row r="1" spans="1:17" x14ac:dyDescent="0.3">
      <c r="A1" t="s">
        <v>44</v>
      </c>
    </row>
    <row r="2" spans="1:17" x14ac:dyDescent="0.3">
      <c r="A2" s="1" t="s">
        <v>43</v>
      </c>
      <c r="B2" s="1" t="s">
        <v>51</v>
      </c>
      <c r="C2" s="1" t="s">
        <v>54</v>
      </c>
      <c r="D2" s="1" t="s">
        <v>56</v>
      </c>
      <c r="E2" s="1" t="s">
        <v>57</v>
      </c>
      <c r="F2" s="1" t="s">
        <v>58</v>
      </c>
      <c r="G2" s="1" t="s">
        <v>59</v>
      </c>
      <c r="H2" s="1" t="s">
        <v>80</v>
      </c>
      <c r="I2" s="1" t="s">
        <v>81</v>
      </c>
      <c r="J2" s="1" t="s">
        <v>82</v>
      </c>
      <c r="K2" s="1" t="s">
        <v>20</v>
      </c>
      <c r="L2" s="1" t="s">
        <v>23</v>
      </c>
      <c r="M2" s="1" t="s">
        <v>33</v>
      </c>
      <c r="N2" s="1" t="s">
        <v>25</v>
      </c>
      <c r="O2" s="1" t="s">
        <v>72</v>
      </c>
      <c r="P2" s="1" t="s">
        <v>78</v>
      </c>
      <c r="Q2" s="1" t="s">
        <v>88</v>
      </c>
    </row>
    <row r="3" spans="1:17" ht="33" x14ac:dyDescent="0.3">
      <c r="A3" s="7" t="s">
        <v>0</v>
      </c>
      <c r="B3" s="7" t="s">
        <v>52</v>
      </c>
      <c r="C3" s="7" t="s">
        <v>3</v>
      </c>
      <c r="D3" s="7" t="s">
        <v>60</v>
      </c>
      <c r="E3" s="7" t="s">
        <v>3</v>
      </c>
      <c r="F3" s="7" t="s">
        <v>7</v>
      </c>
      <c r="G3" s="7" t="s">
        <v>0</v>
      </c>
      <c r="H3" s="7" t="s">
        <v>67</v>
      </c>
      <c r="I3" s="7" t="s">
        <v>7</v>
      </c>
      <c r="J3" s="7" t="s">
        <v>67</v>
      </c>
      <c r="K3" s="7" t="s">
        <v>21</v>
      </c>
      <c r="L3" s="7" t="s">
        <v>3</v>
      </c>
      <c r="M3" s="2" t="s">
        <v>0</v>
      </c>
      <c r="N3" s="7" t="s">
        <v>7</v>
      </c>
      <c r="O3" s="7" t="s">
        <v>7</v>
      </c>
      <c r="P3" s="2" t="s">
        <v>3</v>
      </c>
      <c r="Q3" s="7" t="s">
        <v>8</v>
      </c>
    </row>
    <row r="4" spans="1:17" x14ac:dyDescent="0.3">
      <c r="A4" s="3" t="s">
        <v>45</v>
      </c>
      <c r="B4" s="3" t="s">
        <v>53</v>
      </c>
      <c r="C4" s="3" t="s">
        <v>55</v>
      </c>
      <c r="D4" s="3" t="s">
        <v>61</v>
      </c>
      <c r="E4" s="3" t="s">
        <v>62</v>
      </c>
      <c r="F4" s="3" t="s">
        <v>63</v>
      </c>
      <c r="G4" s="3" t="s">
        <v>64</v>
      </c>
      <c r="H4" s="3" t="s">
        <v>83</v>
      </c>
      <c r="I4" s="3" t="s">
        <v>84</v>
      </c>
      <c r="J4" s="3" t="s">
        <v>85</v>
      </c>
      <c r="K4" s="3" t="s">
        <v>22</v>
      </c>
      <c r="L4" s="3" t="s">
        <v>24</v>
      </c>
      <c r="M4" s="3" t="s">
        <v>32</v>
      </c>
      <c r="N4" s="3" t="s">
        <v>26</v>
      </c>
      <c r="O4" s="3" t="s">
        <v>73</v>
      </c>
      <c r="P4" s="3" t="s">
        <v>79</v>
      </c>
      <c r="Q4" s="3" t="s">
        <v>89</v>
      </c>
    </row>
    <row r="5" spans="1:17" x14ac:dyDescent="0.3">
      <c r="A5" s="6">
        <v>500001</v>
      </c>
      <c r="B5" s="4">
        <f>INDEX('!참조_ENUM'!$V$3:$V$13,MATCH(C5,'!참조_ENUM'!$W$3:$W$13,0))</f>
        <v>1</v>
      </c>
      <c r="C5" s="22" t="s">
        <v>135</v>
      </c>
      <c r="D5" s="4">
        <f>INDEX('!참조_ENUM'!$Z$3:$Z$6,MATCH(E5,'!참조_ENUM'!$AA$3:$AA$6,0))</f>
        <v>2</v>
      </c>
      <c r="E5" s="22" t="s">
        <v>139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f>INDEX('!참조_ENUM'!$F$3:$F$13,MATCH(L5,'!참조_ENUM'!$G$3:$G$13,0))</f>
        <v>900</v>
      </c>
      <c r="L5" s="22" t="s">
        <v>141</v>
      </c>
      <c r="M5" s="4">
        <v>0</v>
      </c>
      <c r="N5" s="4">
        <v>0.5</v>
      </c>
      <c r="O5" s="4">
        <v>10000</v>
      </c>
      <c r="P5" s="4" t="s">
        <v>90</v>
      </c>
      <c r="Q5" s="4" t="b">
        <v>0</v>
      </c>
    </row>
    <row r="6" spans="1:17" x14ac:dyDescent="0.3">
      <c r="A6" s="6">
        <v>500002</v>
      </c>
      <c r="B6" s="4">
        <f>INDEX('!참조_ENUM'!$V$3:$V$13,MATCH(C6,'!참조_ENUM'!$W$3:$W$13,0))</f>
        <v>101</v>
      </c>
      <c r="C6" s="22" t="s">
        <v>136</v>
      </c>
      <c r="D6" s="4">
        <f>INDEX('!참조_ENUM'!$Z$3:$Z$6,MATCH(E6,'!참조_ENUM'!$AA$3:$AA$6,0))</f>
        <v>1</v>
      </c>
      <c r="E6" s="22" t="s">
        <v>140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f>INDEX('!참조_ENUM'!$F$3:$F$13,MATCH(L6,'!참조_ENUM'!$G$3:$G$13,0))</f>
        <v>300</v>
      </c>
      <c r="L6" s="22" t="s">
        <v>142</v>
      </c>
      <c r="M6" s="4">
        <v>0</v>
      </c>
      <c r="N6" s="4">
        <v>0.05</v>
      </c>
      <c r="O6" s="4">
        <v>3000</v>
      </c>
      <c r="P6" s="4" t="s">
        <v>87</v>
      </c>
      <c r="Q6" s="4" t="b">
        <v>1</v>
      </c>
    </row>
    <row r="7" spans="1:17" x14ac:dyDescent="0.3">
      <c r="A7" s="6">
        <v>500003</v>
      </c>
      <c r="B7" s="4">
        <f>INDEX('!참조_ENUM'!$V$3:$V$13,MATCH(C7,'!참조_ENUM'!$W$3:$W$13,0))</f>
        <v>102</v>
      </c>
      <c r="C7" s="22" t="s">
        <v>137</v>
      </c>
      <c r="D7" s="4">
        <f>INDEX('!참조_ENUM'!$Z$3:$Z$6,MATCH(E7,'!참조_ENUM'!$AA$3:$AA$6,0))</f>
        <v>1</v>
      </c>
      <c r="E7" s="22" t="s">
        <v>140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f>INDEX('!참조_ENUM'!$F$3:$F$13,MATCH(L7,'!참조_ENUM'!$G$3:$G$13,0))</f>
        <v>0</v>
      </c>
      <c r="L7" s="22" t="s">
        <v>92</v>
      </c>
      <c r="M7" s="4">
        <v>0</v>
      </c>
      <c r="N7" s="4">
        <v>0</v>
      </c>
      <c r="O7" s="4">
        <v>3000</v>
      </c>
      <c r="P7" s="4" t="s">
        <v>91</v>
      </c>
      <c r="Q7" s="4" t="b">
        <v>0</v>
      </c>
    </row>
    <row r="8" spans="1:17" x14ac:dyDescent="0.3">
      <c r="A8" s="6">
        <v>500006</v>
      </c>
      <c r="B8" s="4">
        <f>INDEX('!참조_ENUM'!$V$3:$V$13,MATCH(C8,'!참조_ENUM'!$W$3:$W$13,0))</f>
        <v>105</v>
      </c>
      <c r="C8" s="22" t="s">
        <v>138</v>
      </c>
      <c r="D8" s="4">
        <f>INDEX('!참조_ENUM'!$Z$3:$Z$6,MATCH(E8,'!참조_ENUM'!$AA$3:$AA$6,0))</f>
        <v>1</v>
      </c>
      <c r="E8" s="22" t="s">
        <v>140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f>INDEX('!참조_ENUM'!$F$3:$F$13,MATCH(L8,'!참조_ENUM'!$G$3:$G$13,0))</f>
        <v>0</v>
      </c>
      <c r="L8" s="22" t="s">
        <v>92</v>
      </c>
      <c r="M8" s="4">
        <v>0</v>
      </c>
      <c r="N8" s="4">
        <v>0</v>
      </c>
      <c r="O8" s="4">
        <v>3000</v>
      </c>
      <c r="P8" s="4" t="s">
        <v>93</v>
      </c>
      <c r="Q8" s="4" t="b">
        <v>0</v>
      </c>
    </row>
  </sheetData>
  <phoneticPr fontId="1" type="noConversion"/>
  <dataValidations count="1">
    <dataValidation type="list" allowBlank="1" showInputMessage="1" showErrorMessage="1" sqref="Q5:Q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5914BD-AF92-4923-A8DF-BE34FB673D19}">
          <x14:formula1>
            <xm:f>'!참조_ENUM'!$W$3:$W$13</xm:f>
          </x14:formula1>
          <xm:sqref>C5:C8</xm:sqref>
        </x14:dataValidation>
        <x14:dataValidation type="list" allowBlank="1" showInputMessage="1" showErrorMessage="1" xr:uid="{97B5BA94-E1E5-4FDB-BAB1-8DCE9455AFCF}">
          <x14:formula1>
            <xm:f>'!참조_ENUM'!$AA$3:$AA$6</xm:f>
          </x14:formula1>
          <xm:sqref>E5:E8</xm:sqref>
        </x14:dataValidation>
        <x14:dataValidation type="list" allowBlank="1" showInputMessage="1" showErrorMessage="1" xr:uid="{89CDBADD-E9E0-457D-BA0E-531E977E44B1}">
          <x14:formula1>
            <xm:f>'!참조_ENUM'!$G$3:$G$13</xm:f>
          </x14:formula1>
          <xm:sqref>L5:L8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2024-01-16T08:02:21Z</dcterms:modified>
</cp:coreProperties>
</file>