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27CCACDC-4231-4BC4-B9E8-21804E8C7ACD}" xr6:coauthVersionLast="47" xr6:coauthVersionMax="47" xr10:uidLastSave="{00000000-0000-0000-0000-000000000000}"/>
  <bookViews>
    <workbookView xWindow="38280" yWindow="-120" windowWidth="38640" windowHeight="21240" activeTab="4" xr2:uid="{12AB0069-08DC-4F06-9A7D-57D2D5173796}"/>
  </bookViews>
  <sheets>
    <sheet name="!Usable" sheetId="4" r:id="rId1"/>
    <sheet name="!Desc" sheetId="1" r:id="rId2"/>
    <sheet name="!참조_ENUM" sheetId="3" r:id="rId3"/>
    <sheet name="npc_data" sheetId="7" r:id="rId4"/>
    <sheet name="npc_battle_data" sheetId="8" r:id="rId5"/>
    <sheet name="npc_stat_data" sheetId="9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3" l="1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E1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C3" i="3"/>
  <c r="B3" i="3"/>
  <c r="A3" i="3"/>
  <c r="C2" i="3"/>
  <c r="B2" i="3"/>
  <c r="A2" i="3"/>
  <c r="A1" i="3"/>
  <c r="O7" i="3"/>
  <c r="N7" i="3"/>
  <c r="M7" i="3"/>
  <c r="O6" i="3"/>
  <c r="N6" i="3"/>
  <c r="M6" i="3"/>
  <c r="O5" i="3"/>
  <c r="N5" i="3"/>
  <c r="M5" i="3"/>
  <c r="O4" i="3"/>
  <c r="N4" i="3"/>
  <c r="M4" i="3"/>
  <c r="O3" i="3"/>
  <c r="F5" i="9" s="1"/>
  <c r="N3" i="3"/>
  <c r="M3" i="3"/>
  <c r="M2" i="3"/>
  <c r="O2" i="3"/>
  <c r="N2" i="3"/>
  <c r="M1" i="3"/>
  <c r="D5" i="7" l="1"/>
  <c r="D15" i="9"/>
  <c r="D14" i="9"/>
  <c r="D8" i="7"/>
  <c r="D16" i="9"/>
  <c r="F16" i="9"/>
  <c r="C10" i="8"/>
  <c r="D8" i="9"/>
  <c r="F14" i="9"/>
  <c r="F8" i="9"/>
  <c r="F6" i="9"/>
  <c r="F15" i="9"/>
  <c r="F11" i="9"/>
  <c r="D6" i="7"/>
  <c r="C9" i="8"/>
  <c r="F10" i="9"/>
  <c r="D6" i="9"/>
  <c r="F13" i="9"/>
  <c r="D10" i="9"/>
  <c r="C8" i="8"/>
  <c r="D13" i="9"/>
  <c r="D7" i="9"/>
  <c r="F9" i="9"/>
  <c r="F12" i="9"/>
  <c r="D11" i="9"/>
  <c r="C7" i="8"/>
  <c r="D12" i="9"/>
  <c r="C6" i="8"/>
  <c r="D10" i="7"/>
  <c r="F7" i="9"/>
  <c r="D7" i="7"/>
  <c r="D9" i="7"/>
  <c r="D5" i="9"/>
  <c r="D9" i="9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F10" i="7" l="1"/>
  <c r="F9" i="7"/>
  <c r="F8" i="7"/>
  <c r="B16" i="9"/>
  <c r="F7" i="7"/>
  <c r="B15" i="9"/>
  <c r="B11" i="9"/>
  <c r="B10" i="9"/>
  <c r="B6" i="9"/>
  <c r="B12" i="9"/>
  <c r="F6" i="7"/>
  <c r="B8" i="9"/>
  <c r="F5" i="7"/>
  <c r="B7" i="9"/>
  <c r="B14" i="9"/>
  <c r="B13" i="9"/>
  <c r="B9" i="9"/>
  <c r="B5" i="9"/>
  <c r="C5" i="8"/>
</calcChain>
</file>

<file path=xl/sharedStrings.xml><?xml version="1.0" encoding="utf-8"?>
<sst xmlns="http://schemas.openxmlformats.org/spreadsheetml/2006/main" count="222" uniqueCount="136">
  <si>
    <t>int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</si>
  <si>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</si>
  <si>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</si>
  <si>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</si>
  <si>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</si>
  <si>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</si>
  <si>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name_kr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</si>
  <si>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</si>
  <si>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</si>
  <si>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</si>
  <si>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</si>
  <si>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</si>
  <si>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</si>
  <si>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</si>
  <si>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</si>
  <si>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</si>
  <si>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</si>
  <si>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</si>
  <si>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</si>
  <si>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</si>
  <si>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</si>
  <si>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</si>
  <si>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</si>
  <si>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</si>
  <si>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스킬 패턴</t>
    <phoneticPr fontId="1" type="noConversion"/>
  </si>
  <si>
    <t>패시브</t>
    <phoneticPr fontId="1" type="noConversion"/>
  </si>
  <si>
    <t>체력</t>
    <phoneticPr fontId="1" type="noConversion"/>
  </si>
  <si>
    <t>공격력</t>
    <phoneticPr fontId="1" type="noConversion"/>
  </si>
  <si>
    <t>방어력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</si>
  <si>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</si>
  <si>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</si>
  <si>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</si>
  <si>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</si>
  <si>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</si>
  <si>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hp</t>
    <phoneticPr fontId="1" type="noConversion"/>
  </si>
  <si>
    <t>attack</t>
    <phoneticPr fontId="1" type="noConversion"/>
  </si>
  <si>
    <t>defend</t>
    <phoneticPr fontId="1" type="noConversion"/>
  </si>
  <si>
    <t>move_speed</t>
    <phoneticPr fontId="1" type="noConversion"/>
  </si>
  <si>
    <t>attack_script</t>
    <phoneticPr fontId="1" type="noConversion"/>
  </si>
  <si>
    <t>공격하자</t>
    <phoneticPr fontId="1" type="noConversion"/>
  </si>
  <si>
    <t>이름</t>
    <phoneticPr fontId="1" type="noConversion"/>
  </si>
  <si>
    <t>npc id</t>
    <phoneticPr fontId="1" type="noConversion"/>
  </si>
  <si>
    <t>npc_data_id</t>
    <phoneticPr fontId="1" type="noConversion"/>
  </si>
  <si>
    <t>설명(기획)</t>
    <phoneticPr fontId="1" type="noConversion"/>
  </si>
  <si>
    <t>종족</t>
    <phoneticPr fontId="1" type="noConversion"/>
  </si>
  <si>
    <t>tribe_type</t>
    <phoneticPr fontId="1" type="noConversion"/>
  </si>
  <si>
    <t>스테이지 1-1의 근접 몬스터 1</t>
  </si>
  <si>
    <t>npc 타입</t>
    <phoneticPr fontId="1" type="noConversion"/>
  </si>
  <si>
    <t>ENUM:NPC_TYPE:NONE</t>
    <phoneticPr fontId="1" type="noConversion"/>
  </si>
  <si>
    <t>npc_type</t>
    <phoneticPr fontId="1" type="noConversion"/>
  </si>
  <si>
    <t>npc 타입 참조</t>
    <phoneticPr fontId="1" type="noConversion"/>
  </si>
  <si>
    <t>#tribe_type_desc</t>
    <phoneticPr fontId="1" type="noConversion"/>
  </si>
  <si>
    <t>#npc_type_desc</t>
    <phoneticPr fontId="1" type="noConversion"/>
  </si>
  <si>
    <t>스테이지 1-1의 근접 몬스터 2</t>
  </si>
  <si>
    <t>스테이지 1-1의 원거리 몬스터 1</t>
  </si>
  <si>
    <t>철갑 낀 아르마딜로</t>
  </si>
  <si>
    <t>스테이지 1-1의 원거리 몬스터 2</t>
  </si>
  <si>
    <t>npc_battle_id</t>
    <phoneticPr fontId="1" type="noConversion"/>
  </si>
  <si>
    <t>프리팹</t>
    <phoneticPr fontId="1" type="noConversion"/>
  </si>
  <si>
    <t>prefab_path</t>
    <phoneticPr fontId="1" type="noConversion"/>
  </si>
  <si>
    <t>Npc_Data</t>
    <phoneticPr fontId="1" type="noConversion"/>
  </si>
  <si>
    <t>Npc_Battle_Data</t>
    <phoneticPr fontId="1" type="noConversion"/>
  </si>
  <si>
    <t>Assets/AssetResources/Prefabs/Units/Monster/Monster_100001</t>
    <phoneticPr fontId="1" type="noConversion"/>
  </si>
  <si>
    <t>배치 위치</t>
    <phoneticPr fontId="1" type="noConversion"/>
  </si>
  <si>
    <t>배치 표시(기획)</t>
    <phoneticPr fontId="1" type="noConversion"/>
  </si>
  <si>
    <t>ENUM:POSITION_TYPE:NONE</t>
  </si>
  <si>
    <t>string</t>
  </si>
  <si>
    <t>position_type</t>
  </si>
  <si>
    <t>#position</t>
  </si>
  <si>
    <t>Assets/AssetResources/Prefabs/Units/Monster/Monster_100002</t>
    <phoneticPr fontId="1" type="noConversion"/>
  </si>
  <si>
    <t>Assets/AssetResources/Prefabs/Units/Monster/Monster_100004</t>
    <phoneticPr fontId="1" type="noConversion"/>
  </si>
  <si>
    <t>Assets/AssetResources/Prefabs/Units/Monster/Monster_100003</t>
    <phoneticPr fontId="1" type="noConversion"/>
  </si>
  <si>
    <t>접근 사거리</t>
    <phoneticPr fontId="1" type="noConversion"/>
  </si>
  <si>
    <t>approach</t>
    <phoneticPr fontId="1" type="noConversion"/>
  </si>
  <si>
    <t>레벨</t>
    <phoneticPr fontId="1" type="noConversion"/>
  </si>
  <si>
    <t>npc_level</t>
    <phoneticPr fontId="1" type="noConversion"/>
  </si>
  <si>
    <t>회피</t>
    <phoneticPr fontId="1" type="noConversion"/>
  </si>
  <si>
    <t>명중</t>
    <phoneticPr fontId="1" type="noConversion"/>
  </si>
  <si>
    <t>evasion</t>
    <phoneticPr fontId="1" type="noConversion"/>
  </si>
  <si>
    <t>[200009, 200010]</t>
    <phoneticPr fontId="1" type="noConversion"/>
  </si>
  <si>
    <t>[200011, 200012]</t>
    <phoneticPr fontId="1" type="noConversion"/>
  </si>
  <si>
    <t>accuracy</t>
    <phoneticPr fontId="1" type="noConversion"/>
  </si>
  <si>
    <t>icon_path</t>
    <phoneticPr fontId="1" type="noConversion"/>
  </si>
  <si>
    <t>스텟 인덱스</t>
    <phoneticPr fontId="1" type="noConversion"/>
  </si>
  <si>
    <t>NPC Type</t>
    <phoneticPr fontId="1" type="noConversion"/>
  </si>
  <si>
    <t>NPC Type(기획)</t>
    <phoneticPr fontId="1" type="noConversion"/>
  </si>
  <si>
    <t>#npc_type</t>
    <phoneticPr fontId="1" type="noConversion"/>
  </si>
  <si>
    <t>종족 타입</t>
    <phoneticPr fontId="1" type="noConversion"/>
  </si>
  <si>
    <t>종족 타입(기획)</t>
    <phoneticPr fontId="1" type="noConversion"/>
  </si>
  <si>
    <t>#tribe_type</t>
    <phoneticPr fontId="1" type="noConversion"/>
  </si>
  <si>
    <t>롤 타입</t>
    <phoneticPr fontId="1" type="noConversion"/>
  </si>
  <si>
    <t>ENUM:ROLE_TYPE:NONE</t>
    <phoneticPr fontId="1" type="noConversion"/>
  </si>
  <si>
    <t>role_type</t>
    <phoneticPr fontId="1" type="noConversion"/>
  </si>
  <si>
    <t>롤 타입(기획)</t>
    <phoneticPr fontId="1" type="noConversion"/>
  </si>
  <si>
    <t>#role_type</t>
    <phoneticPr fontId="1" type="noConversion"/>
  </si>
  <si>
    <t>공격력 증가</t>
    <phoneticPr fontId="1" type="noConversion"/>
  </si>
  <si>
    <t>방어력 증가</t>
    <phoneticPr fontId="1" type="noConversion"/>
  </si>
  <si>
    <t>체력 증가</t>
    <phoneticPr fontId="1" type="noConversion"/>
  </si>
  <si>
    <t>회피 증가</t>
    <phoneticPr fontId="1" type="noConversion"/>
  </si>
  <si>
    <t>명중 증가</t>
    <phoneticPr fontId="1" type="noConversion"/>
  </si>
  <si>
    <t>attack_inc</t>
    <phoneticPr fontId="1" type="noConversion"/>
  </si>
  <si>
    <t>defend_inc</t>
    <phoneticPr fontId="1" type="noConversion"/>
  </si>
  <si>
    <t>hp_inc</t>
    <phoneticPr fontId="1" type="noConversion"/>
  </si>
  <si>
    <t>evation_inc</t>
    <phoneticPr fontId="1" type="noConversion"/>
  </si>
  <si>
    <t>accuracy_inc</t>
    <phoneticPr fontId="1" type="noConversion"/>
  </si>
  <si>
    <t>Npc_Level_Stat_Data</t>
    <phoneticPr fontId="1" type="noConversion"/>
  </si>
  <si>
    <t>npc_level_stat_id</t>
    <phoneticPr fontId="1" type="noConversion"/>
  </si>
  <si>
    <t>Assets/AssetResources/Textures/Card/Npc_Icon/NPC_100001</t>
  </si>
  <si>
    <t>Assets/AssetResources/Textures/Card/Npc_Icon/NPC_100002</t>
    <phoneticPr fontId="1" type="noConversion"/>
  </si>
  <si>
    <t>Assets/AssetResources/Textures/Card/Npc_Icon/NPC_100003</t>
  </si>
  <si>
    <t>Assets/AssetResources/Textures/Card/Npc_Icon/NPC_100004</t>
  </si>
  <si>
    <t>Assets/AssetResources/Textures/Card/Npc_Icon/NPC_100005</t>
  </si>
  <si>
    <t>Assets/AssetResources/Textures/Card/Npc_Icon/NPC_100006</t>
  </si>
  <si>
    <t>3 수인족</t>
  </si>
  <si>
    <t>2 일반 몬스터</t>
  </si>
  <si>
    <t>3 엘리트 몬스터</t>
  </si>
  <si>
    <t>1 전열 배치</t>
  </si>
  <si>
    <t>3 후열 배치</t>
  </si>
  <si>
    <t>4 보스 몬스터</t>
  </si>
  <si>
    <t>3 수인족</t>
    <phoneticPr fontId="1" type="noConversion"/>
  </si>
  <si>
    <t>1 탱커</t>
  </si>
  <si>
    <t>2 딜러</t>
  </si>
  <si>
    <t>3 서포터</t>
  </si>
  <si>
    <t>4 힐러</t>
  </si>
  <si>
    <t>1 탱커</t>
    <phoneticPr fontId="1" type="noConversion"/>
  </si>
  <si>
    <t>탱커</t>
    <phoneticPr fontId="1" type="noConversion"/>
  </si>
  <si>
    <t>근접 딜러</t>
    <phoneticPr fontId="1" type="noConversion"/>
  </si>
  <si>
    <t>원거리 발사</t>
    <phoneticPr fontId="1" type="noConversion"/>
  </si>
  <si>
    <t>원거리 투척</t>
    <phoneticPr fontId="1" type="noConversion"/>
  </si>
  <si>
    <t>[200001, 200001]</t>
    <phoneticPr fontId="1" type="noConversion"/>
  </si>
  <si>
    <t>[200002, 200002]</t>
    <phoneticPr fontId="1" type="noConversion"/>
  </si>
  <si>
    <t>[200003, 200003]</t>
    <phoneticPr fontId="1" type="noConversion"/>
  </si>
  <si>
    <t>[200004, 200004]</t>
    <phoneticPr fontId="1" type="noConversion"/>
  </si>
  <si>
    <t>궁극기</t>
    <phoneticPr fontId="1" type="noConversion"/>
  </si>
  <si>
    <t>int</t>
    <phoneticPr fontId="1" type="noConversion"/>
  </si>
  <si>
    <t>special_skill_group_id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</si>
</sst>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6" borderId="5" xfId="0" applyFill="1" applyBorder="1">
      <alignment vertical="center"/>
    </xf>
    <xf numFmtId="0" fontId="0" fillId="6" borderId="4" xfId="0" applyFill="1" applyBorder="1">
      <alignment vertical="center"/>
    </xf>
    <xf numFmtId="0" fontId="0" fillId="0" borderId="6" xfId="0" applyBorder="1">
      <alignment vertical="center"/>
    </xf>
    <xf numFmtId="0" fontId="0" fillId="6" borderId="6" xfId="0" applyFill="1" applyBorder="1">
      <alignment vertical="center"/>
    </xf>
    <xf numFmtId="0" fontId="0" fillId="0" borderId="7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44" sqref="D44"/>
    </sheetView>
  </sheetViews>
  <sheetFormatPr defaultRowHeight="16.5"/>
  <sheetData>
    <row r="1" spans="1:2">
      <c r="A1" t="s">
        <v>7</v>
      </c>
    </row>
    <row r="3" spans="1:2">
      <c r="A3" s="6" t="s">
        <v>8</v>
      </c>
    </row>
    <row r="4" spans="1:2">
      <c r="A4" s="7" t="s">
        <v>0</v>
      </c>
    </row>
    <row r="5" spans="1:2">
      <c r="A5" s="7" t="s">
        <v>9</v>
      </c>
    </row>
    <row r="6" spans="1:2">
      <c r="A6" s="7" t="s">
        <v>3</v>
      </c>
    </row>
    <row r="7" spans="1:2">
      <c r="A7" s="7" t="s">
        <v>10</v>
      </c>
    </row>
    <row r="8" spans="1:2">
      <c r="A8" s="7" t="s">
        <v>11</v>
      </c>
      <c r="B8" t="s">
        <v>12</v>
      </c>
    </row>
    <row r="10" spans="1:2">
      <c r="A10" s="6" t="s">
        <v>13</v>
      </c>
    </row>
    <row r="11" spans="1:2">
      <c r="A11" s="7" t="s">
        <v>14</v>
      </c>
    </row>
    <row r="12" spans="1:2">
      <c r="A12" s="7" t="s">
        <v>15</v>
      </c>
    </row>
    <row r="13" spans="1:2">
      <c r="A13" s="7" t="s">
        <v>16</v>
      </c>
    </row>
    <row r="14" spans="1:2">
      <c r="A14" s="7" t="s">
        <v>17</v>
      </c>
    </row>
    <row r="15" spans="1:2">
      <c r="A15" s="7" t="s">
        <v>18</v>
      </c>
      <c r="B15" t="s">
        <v>19</v>
      </c>
    </row>
    <row r="19" spans="1:1">
      <c r="A19" t="s">
        <v>20</v>
      </c>
    </row>
    <row r="21" spans="1:1">
      <c r="A21" t="s">
        <v>21</v>
      </c>
    </row>
    <row r="23" spans="1:1">
      <c r="A23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O9"/>
  <sheetViews>
    <sheetView workbookViewId="0">
      <selection activeCell="H17" sqref="H17"/>
    </sheetView>
  </sheetViews>
  <sheetFormatPr defaultRowHeight="16.5"/>
  <cols>
    <col min="1" max="1" width="11.875" bestFit="1" customWidth="1"/>
    <col min="2" max="2" width="12.25" customWidth="1"/>
    <col min="3" max="3" width="11" bestFit="1" customWidth="1"/>
    <col min="5" max="5" width="15.375" bestFit="1" customWidth="1"/>
    <col min="7" max="7" width="11.375" bestFit="1" customWidth="1"/>
    <col min="11" max="11" width="13.75" bestFit="1" customWidth="1"/>
    <col min="13" max="13" width="12.125" bestFit="1" customWidth="1"/>
  </cols>
  <sheetData>
    <row r="1" spans="1:15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</row>
    <row r="2" spans="1:15">
      <c r="A2" s="5" t="str">
        <f>'[1]@tribe'!$A$3</f>
        <v>type</v>
      </c>
      <c r="B2" s="5" t="str">
        <f>'[1]@tribe'!$B$3</f>
        <v>value</v>
      </c>
      <c r="C2" s="1" t="str">
        <f>'[1]@tribe'!$C$3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</row>
    <row r="3" spans="1:15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</row>
    <row r="4" spans="1:15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</row>
    <row r="5" spans="1:15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</row>
    <row r="6" spans="1:15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</row>
    <row r="7" spans="1:15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</row>
    <row r="8" spans="1:15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5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D1C-7B8D-4483-81F6-73DFC9B1D584}">
  <dimension ref="A1:J10"/>
  <sheetViews>
    <sheetView workbookViewId="0">
      <selection activeCell="F8" sqref="F8"/>
    </sheetView>
  </sheetViews>
  <sheetFormatPr defaultRowHeight="16.5"/>
  <cols>
    <col min="1" max="1" width="13.625" bestFit="1" customWidth="1"/>
    <col min="2" max="2" width="18.25" customWidth="1"/>
    <col min="3" max="3" width="32.75" customWidth="1"/>
    <col min="4" max="4" width="25.75" style="10" bestFit="1" customWidth="1"/>
    <col min="5" max="5" width="25.125" bestFit="1" customWidth="1"/>
    <col min="6" max="6" width="25.125" style="10" customWidth="1"/>
    <col min="7" max="7" width="25.125" customWidth="1"/>
    <col min="8" max="8" width="16.75" style="10" bestFit="1" customWidth="1"/>
    <col min="9" max="9" width="59.375" bestFit="1" customWidth="1"/>
    <col min="10" max="10" width="56.875" bestFit="1" customWidth="1"/>
  </cols>
  <sheetData>
    <row r="1" spans="1:10">
      <c r="A1" t="s">
        <v>60</v>
      </c>
    </row>
    <row r="2" spans="1:10">
      <c r="A2" s="1" t="s">
        <v>41</v>
      </c>
      <c r="B2" s="1" t="s">
        <v>40</v>
      </c>
      <c r="C2" s="1" t="s">
        <v>43</v>
      </c>
      <c r="D2" s="1" t="s">
        <v>44</v>
      </c>
      <c r="E2" s="1" t="s">
        <v>1</v>
      </c>
      <c r="F2" s="1" t="s">
        <v>47</v>
      </c>
      <c r="G2" s="1" t="s">
        <v>50</v>
      </c>
      <c r="H2" s="1" t="s">
        <v>2</v>
      </c>
      <c r="I2" s="1" t="s">
        <v>58</v>
      </c>
      <c r="J2" s="1" t="s">
        <v>31</v>
      </c>
    </row>
    <row r="3" spans="1:10">
      <c r="A3" s="2" t="s">
        <v>0</v>
      </c>
      <c r="B3" s="2" t="s">
        <v>3</v>
      </c>
      <c r="C3" s="2" t="s">
        <v>3</v>
      </c>
      <c r="D3" s="2" t="s">
        <v>4</v>
      </c>
      <c r="E3" s="2" t="s">
        <v>3</v>
      </c>
      <c r="F3" s="2" t="s">
        <v>48</v>
      </c>
      <c r="G3" s="2" t="s">
        <v>3</v>
      </c>
      <c r="H3" s="2" t="s">
        <v>0</v>
      </c>
      <c r="I3" s="2" t="s">
        <v>3</v>
      </c>
      <c r="J3" s="2" t="s">
        <v>3</v>
      </c>
    </row>
    <row r="4" spans="1:10">
      <c r="A4" s="8" t="s">
        <v>42</v>
      </c>
      <c r="B4" s="8" t="s">
        <v>6</v>
      </c>
      <c r="C4" s="8" t="s">
        <v>5</v>
      </c>
      <c r="D4" s="8" t="s">
        <v>45</v>
      </c>
      <c r="E4" s="8" t="s">
        <v>51</v>
      </c>
      <c r="F4" s="8" t="s">
        <v>49</v>
      </c>
      <c r="G4" s="8" t="s">
        <v>52</v>
      </c>
      <c r="H4" s="8" t="s">
        <v>57</v>
      </c>
      <c r="I4" s="8" t="s">
        <v>59</v>
      </c>
      <c r="J4" s="3" t="s">
        <v>82</v>
      </c>
    </row>
    <row r="5" spans="1:10">
      <c r="A5" s="9">
        <v>100001</v>
      </c>
      <c r="B5" s="9" t="s">
        <v>125</v>
      </c>
      <c r="C5" s="9" t="s">
        <v>46</v>
      </c>
      <c r="D5" s="11">
        <f>INDEX('!참조_ENUM'!$B$3:$B$9,MATCH(E5,'!참조_ENUM'!$C$3:$C$9,0))</f>
        <v>3</v>
      </c>
      <c r="E5" s="12" t="s">
        <v>113</v>
      </c>
      <c r="F5" s="11">
        <f>INDEX('!참조_ENUM'!$J$3:$J$7,MATCH(G5,'!참조_ENUM'!$K$3:$K$7,0))</f>
        <v>2</v>
      </c>
      <c r="G5" s="12" t="s">
        <v>114</v>
      </c>
      <c r="H5" s="11">
        <v>100001</v>
      </c>
      <c r="I5" s="4" t="s">
        <v>62</v>
      </c>
      <c r="J5" s="4" t="s">
        <v>107</v>
      </c>
    </row>
    <row r="6" spans="1:10">
      <c r="A6" s="9">
        <v>100002</v>
      </c>
      <c r="B6" s="9" t="s">
        <v>126</v>
      </c>
      <c r="C6" s="9" t="s">
        <v>53</v>
      </c>
      <c r="D6" s="11">
        <f>INDEX('!참조_ENUM'!$B$3:$B$9,MATCH(E6,'!참조_ENUM'!$C$3:$C$9,0))</f>
        <v>3</v>
      </c>
      <c r="E6" s="12" t="s">
        <v>113</v>
      </c>
      <c r="F6" s="11">
        <f>INDEX('!참조_ENUM'!$J$3:$J$7,MATCH(G6,'!참조_ENUM'!$K$3:$K$7,0))</f>
        <v>2</v>
      </c>
      <c r="G6" s="12" t="s">
        <v>114</v>
      </c>
      <c r="H6" s="11">
        <v>100002</v>
      </c>
      <c r="I6" s="4" t="s">
        <v>69</v>
      </c>
      <c r="J6" s="4" t="s">
        <v>108</v>
      </c>
    </row>
    <row r="7" spans="1:10">
      <c r="A7" s="9">
        <v>100003</v>
      </c>
      <c r="B7" s="9" t="s">
        <v>127</v>
      </c>
      <c r="C7" s="9" t="s">
        <v>54</v>
      </c>
      <c r="D7" s="11">
        <f>INDEX('!참조_ENUM'!$B$3:$B$9,MATCH(E7,'!참조_ENUM'!$C$3:$C$9,0))</f>
        <v>3</v>
      </c>
      <c r="E7" s="12" t="s">
        <v>113</v>
      </c>
      <c r="F7" s="11">
        <f>INDEX('!참조_ENUM'!$J$3:$J$7,MATCH(G7,'!참조_ENUM'!$K$3:$K$7,0))</f>
        <v>2</v>
      </c>
      <c r="G7" s="12" t="s">
        <v>114</v>
      </c>
      <c r="H7" s="11">
        <v>100003</v>
      </c>
      <c r="I7" s="4" t="s">
        <v>71</v>
      </c>
      <c r="J7" s="4" t="s">
        <v>109</v>
      </c>
    </row>
    <row r="8" spans="1:10">
      <c r="A8" s="9">
        <v>100004</v>
      </c>
      <c r="B8" s="9" t="s">
        <v>128</v>
      </c>
      <c r="C8" s="9" t="s">
        <v>56</v>
      </c>
      <c r="D8" s="11">
        <f>INDEX('!참조_ENUM'!$B$3:$B$9,MATCH(E8,'!참조_ENUM'!$C$3:$C$9,0))</f>
        <v>3</v>
      </c>
      <c r="E8" s="12" t="s">
        <v>113</v>
      </c>
      <c r="F8" s="11">
        <f>INDEX('!참조_ENUM'!$J$3:$J$7,MATCH(G8,'!참조_ENUM'!$K$3:$K$7,0))</f>
        <v>2</v>
      </c>
      <c r="G8" s="12" t="s">
        <v>114</v>
      </c>
      <c r="H8" s="11">
        <v>100004</v>
      </c>
      <c r="I8" s="4" t="s">
        <v>70</v>
      </c>
      <c r="J8" s="4" t="s">
        <v>110</v>
      </c>
    </row>
    <row r="9" spans="1:10">
      <c r="A9" s="9">
        <v>100005</v>
      </c>
      <c r="B9" s="9" t="s">
        <v>55</v>
      </c>
      <c r="C9" s="9" t="s">
        <v>56</v>
      </c>
      <c r="D9" s="11">
        <f>INDEX('!참조_ENUM'!$B$3:$B$9,MATCH(E9,'!참조_ENUM'!$C$3:$C$9,0))</f>
        <v>3</v>
      </c>
      <c r="E9" s="12" t="s">
        <v>113</v>
      </c>
      <c r="F9" s="11">
        <f>INDEX('!참조_ENUM'!$J$3:$J$7,MATCH(G9,'!참조_ENUM'!$K$3:$K$7,0))</f>
        <v>3</v>
      </c>
      <c r="G9" s="12" t="s">
        <v>115</v>
      </c>
      <c r="H9" s="11">
        <v>100005</v>
      </c>
      <c r="I9" s="4" t="s">
        <v>70</v>
      </c>
      <c r="J9" s="4" t="s">
        <v>111</v>
      </c>
    </row>
    <row r="10" spans="1:10">
      <c r="A10" s="9">
        <v>100006</v>
      </c>
      <c r="B10" s="9" t="s">
        <v>55</v>
      </c>
      <c r="C10" s="9" t="s">
        <v>56</v>
      </c>
      <c r="D10" s="11">
        <f>INDEX('!참조_ENUM'!$B$3:$B$9,MATCH(E10,'!참조_ENUM'!$C$3:$C$9,0))</f>
        <v>3</v>
      </c>
      <c r="E10" s="12" t="s">
        <v>113</v>
      </c>
      <c r="F10" s="11">
        <f>INDEX('!참조_ENUM'!$J$3:$J$7,MATCH(G10,'!참조_ENUM'!$K$3:$K$7,0))</f>
        <v>3</v>
      </c>
      <c r="G10" s="12" t="s">
        <v>115</v>
      </c>
      <c r="H10" s="11">
        <v>100006</v>
      </c>
      <c r="I10" s="4" t="s">
        <v>70</v>
      </c>
      <c r="J10" s="4" t="s">
        <v>112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9387F52-C160-4743-81D7-5388C9A06CD4}">
          <x14:formula1>
            <xm:f>'!참조_ENUM'!$C$3:$C$9</xm:f>
          </x14:formula1>
          <xm:sqref>E5:E10</xm:sqref>
        </x14:dataValidation>
        <x14:dataValidation type="list" allowBlank="1" showInputMessage="1" showErrorMessage="1" xr:uid="{F4FE7930-B052-4871-A2B4-FA0C048FF3E1}">
          <x14:formula1>
            <xm:f>'!참조_ENUM'!$K$3:$K$7</xm:f>
          </x14:formula1>
          <xm:sqref>G5:G10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59F6-4AA3-4949-8D97-9E9EAF819AB8}">
  <dimension ref="A1:O10"/>
  <sheetViews>
    <sheetView tabSelected="1" workbookViewId="0">
      <selection activeCell="G10" sqref="G10"/>
    </sheetView>
  </sheetViews>
  <sheetFormatPr defaultRowHeight="16.5"/>
  <cols>
    <col min="1" max="1" width="18.125" bestFit="1" customWidth="1"/>
    <col min="2" max="2" width="18.125" customWidth="1"/>
    <col min="3" max="3" width="14.375" customWidth="1"/>
    <col min="4" max="4" width="15.375" bestFit="1" customWidth="1"/>
    <col min="5" max="5" width="39.625" bestFit="1" customWidth="1"/>
    <col min="6" max="6" width="21.75" bestFit="1" customWidth="1"/>
    <col min="7" max="7" width="21.75" customWidth="1"/>
    <col min="8" max="8" width="9.625" bestFit="1" customWidth="1"/>
    <col min="9" max="10" width="7.75" bestFit="1" customWidth="1"/>
    <col min="11" max="11" width="7.875" bestFit="1" customWidth="1"/>
    <col min="12" max="12" width="7.875" customWidth="1"/>
    <col min="13" max="13" width="9.875" customWidth="1"/>
    <col min="14" max="14" width="14.625" bestFit="1" customWidth="1"/>
    <col min="15" max="15" width="16.75" bestFit="1" customWidth="1"/>
  </cols>
  <sheetData>
    <row r="1" spans="1:15">
      <c r="A1" t="s">
        <v>61</v>
      </c>
    </row>
    <row r="2" spans="1:15">
      <c r="A2" s="1" t="s">
        <v>23</v>
      </c>
      <c r="B2" s="1" t="s">
        <v>72</v>
      </c>
      <c r="C2" s="1" t="s">
        <v>63</v>
      </c>
      <c r="D2" s="1" t="s">
        <v>64</v>
      </c>
      <c r="E2" s="1" t="s">
        <v>24</v>
      </c>
      <c r="F2" s="1" t="s">
        <v>25</v>
      </c>
      <c r="G2" s="1" t="s">
        <v>133</v>
      </c>
      <c r="H2" s="1" t="s">
        <v>74</v>
      </c>
      <c r="I2" s="1" t="s">
        <v>26</v>
      </c>
      <c r="J2" s="1" t="s">
        <v>27</v>
      </c>
      <c r="K2" s="1" t="s">
        <v>28</v>
      </c>
      <c r="L2" s="1" t="s">
        <v>76</v>
      </c>
      <c r="M2" s="1" t="s">
        <v>77</v>
      </c>
      <c r="N2" s="1" t="s">
        <v>29</v>
      </c>
      <c r="O2" s="1" t="s">
        <v>30</v>
      </c>
    </row>
    <row r="3" spans="1:15">
      <c r="A3" s="2" t="s">
        <v>0</v>
      </c>
      <c r="B3" s="2" t="s">
        <v>9</v>
      </c>
      <c r="C3" s="2" t="s">
        <v>65</v>
      </c>
      <c r="D3" s="2" t="s">
        <v>66</v>
      </c>
      <c r="E3" s="2" t="s">
        <v>14</v>
      </c>
      <c r="F3" s="2" t="s">
        <v>0</v>
      </c>
      <c r="G3" s="2" t="s">
        <v>134</v>
      </c>
      <c r="H3" s="2" t="s">
        <v>0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3</v>
      </c>
    </row>
    <row r="4" spans="1:15">
      <c r="A4" s="3" t="s">
        <v>57</v>
      </c>
      <c r="B4" s="3" t="s">
        <v>73</v>
      </c>
      <c r="C4" s="3" t="s">
        <v>67</v>
      </c>
      <c r="D4" s="3" t="s">
        <v>68</v>
      </c>
      <c r="E4" s="3" t="s">
        <v>32</v>
      </c>
      <c r="F4" s="3" t="s">
        <v>33</v>
      </c>
      <c r="G4" s="3" t="s">
        <v>135</v>
      </c>
      <c r="H4" s="3" t="s">
        <v>75</v>
      </c>
      <c r="I4" s="3" t="s">
        <v>34</v>
      </c>
      <c r="J4" s="3" t="s">
        <v>35</v>
      </c>
      <c r="K4" s="3" t="s">
        <v>36</v>
      </c>
      <c r="L4" s="3" t="s">
        <v>78</v>
      </c>
      <c r="M4" s="3" t="s">
        <v>81</v>
      </c>
      <c r="N4" s="3" t="s">
        <v>37</v>
      </c>
      <c r="O4" s="3" t="s">
        <v>38</v>
      </c>
    </row>
    <row r="5" spans="1:15">
      <c r="A5" s="4">
        <v>100001</v>
      </c>
      <c r="B5" s="4">
        <v>3.5</v>
      </c>
      <c r="C5" s="4">
        <f>INDEX('!참조_ENUM'!$F$3:$F$6,MATCH(D5,'!참조_ENUM'!$G$3:$G$6,0))</f>
        <v>1</v>
      </c>
      <c r="D5" s="12" t="s">
        <v>116</v>
      </c>
      <c r="E5" s="4" t="s">
        <v>129</v>
      </c>
      <c r="F5" s="4">
        <v>0</v>
      </c>
      <c r="G5" s="4">
        <v>0</v>
      </c>
      <c r="H5" s="4">
        <v>1</v>
      </c>
      <c r="I5" s="4">
        <v>150</v>
      </c>
      <c r="J5" s="4">
        <v>10</v>
      </c>
      <c r="K5" s="4">
        <v>5</v>
      </c>
      <c r="L5" s="4">
        <v>1</v>
      </c>
      <c r="M5" s="4">
        <v>1</v>
      </c>
      <c r="N5" s="4">
        <v>4</v>
      </c>
      <c r="O5" s="4" t="s">
        <v>39</v>
      </c>
    </row>
    <row r="6" spans="1:15">
      <c r="A6" s="4">
        <v>100002</v>
      </c>
      <c r="B6" s="4">
        <v>3</v>
      </c>
      <c r="C6" s="4">
        <f>INDEX('!참조_ENUM'!$F$3:$F$6,MATCH(D6,'!참조_ENUM'!$G$3:$G$6,0))</f>
        <v>1</v>
      </c>
      <c r="D6" s="12" t="s">
        <v>116</v>
      </c>
      <c r="E6" s="4" t="s">
        <v>130</v>
      </c>
      <c r="F6" s="4">
        <v>0</v>
      </c>
      <c r="G6" s="4">
        <v>0</v>
      </c>
      <c r="H6" s="4">
        <v>1</v>
      </c>
      <c r="I6" s="4">
        <v>150</v>
      </c>
      <c r="J6" s="4">
        <v>10</v>
      </c>
      <c r="K6" s="4">
        <v>5</v>
      </c>
      <c r="L6" s="4">
        <v>1</v>
      </c>
      <c r="M6" s="4">
        <v>1</v>
      </c>
      <c r="N6" s="4">
        <v>4.2</v>
      </c>
      <c r="O6" s="4" t="s">
        <v>39</v>
      </c>
    </row>
    <row r="7" spans="1:15">
      <c r="A7" s="4">
        <v>100003</v>
      </c>
      <c r="B7" s="4">
        <v>12</v>
      </c>
      <c r="C7" s="4">
        <f>INDEX('!참조_ENUM'!$F$3:$F$6,MATCH(D7,'!참조_ENUM'!$G$3:$G$6,0))</f>
        <v>3</v>
      </c>
      <c r="D7" s="12" t="s">
        <v>117</v>
      </c>
      <c r="E7" s="4" t="s">
        <v>131</v>
      </c>
      <c r="F7" s="4">
        <v>0</v>
      </c>
      <c r="G7" s="4">
        <v>0</v>
      </c>
      <c r="H7" s="4">
        <v>1</v>
      </c>
      <c r="I7" s="4">
        <v>150</v>
      </c>
      <c r="J7" s="4">
        <v>10</v>
      </c>
      <c r="K7" s="4">
        <v>5</v>
      </c>
      <c r="L7" s="4">
        <v>1</v>
      </c>
      <c r="M7" s="4">
        <v>1</v>
      </c>
      <c r="N7" s="4">
        <v>4.3</v>
      </c>
      <c r="O7" s="4" t="s">
        <v>39</v>
      </c>
    </row>
    <row r="8" spans="1:15">
      <c r="A8" s="4">
        <v>100004</v>
      </c>
      <c r="B8" s="4">
        <v>14</v>
      </c>
      <c r="C8" s="4">
        <f>INDEX('!참조_ENUM'!$F$3:$F$6,MATCH(D8,'!참조_ENUM'!$G$3:$G$6,0))</f>
        <v>3</v>
      </c>
      <c r="D8" s="12" t="s">
        <v>117</v>
      </c>
      <c r="E8" s="4" t="s">
        <v>132</v>
      </c>
      <c r="F8" s="4">
        <v>0</v>
      </c>
      <c r="G8" s="4">
        <v>0</v>
      </c>
      <c r="H8" s="4">
        <v>1</v>
      </c>
      <c r="I8" s="4">
        <v>150</v>
      </c>
      <c r="J8" s="4">
        <v>10</v>
      </c>
      <c r="K8" s="4">
        <v>5</v>
      </c>
      <c r="L8" s="4">
        <v>1</v>
      </c>
      <c r="M8" s="4">
        <v>1</v>
      </c>
      <c r="N8" s="4">
        <v>4.0999999999999996</v>
      </c>
      <c r="O8" s="4" t="s">
        <v>39</v>
      </c>
    </row>
    <row r="9" spans="1:15">
      <c r="A9" s="4">
        <v>100005</v>
      </c>
      <c r="B9" s="4">
        <v>12</v>
      </c>
      <c r="C9" s="4">
        <f>INDEX('!참조_ENUM'!$F$3:$F$6,MATCH(D9,'!참조_ENUM'!$G$3:$G$6,0))</f>
        <v>3</v>
      </c>
      <c r="D9" s="12" t="s">
        <v>117</v>
      </c>
      <c r="E9" s="4" t="s">
        <v>79</v>
      </c>
      <c r="F9" s="4">
        <v>0</v>
      </c>
      <c r="G9" s="4">
        <v>0</v>
      </c>
      <c r="H9" s="4">
        <v>1</v>
      </c>
      <c r="I9" s="4">
        <v>150</v>
      </c>
      <c r="J9" s="4">
        <v>10</v>
      </c>
      <c r="K9" s="4">
        <v>5</v>
      </c>
      <c r="L9" s="4">
        <v>1</v>
      </c>
      <c r="M9" s="4">
        <v>1</v>
      </c>
      <c r="N9" s="4">
        <v>4.5</v>
      </c>
      <c r="O9" s="4" t="s">
        <v>39</v>
      </c>
    </row>
    <row r="10" spans="1:15">
      <c r="A10" s="4">
        <v>100006</v>
      </c>
      <c r="B10" s="4">
        <v>11</v>
      </c>
      <c r="C10" s="4">
        <f>INDEX('!참조_ENUM'!$F$3:$F$6,MATCH(D10,'!참조_ENUM'!$G$3:$G$6,0))</f>
        <v>3</v>
      </c>
      <c r="D10" s="12" t="s">
        <v>117</v>
      </c>
      <c r="E10" s="4" t="s">
        <v>80</v>
      </c>
      <c r="F10" s="4">
        <v>0</v>
      </c>
      <c r="G10" s="4">
        <v>0</v>
      </c>
      <c r="H10" s="4">
        <v>1</v>
      </c>
      <c r="I10" s="4">
        <v>150</v>
      </c>
      <c r="J10" s="4">
        <v>10</v>
      </c>
      <c r="K10" s="4">
        <v>5</v>
      </c>
      <c r="L10" s="4">
        <v>1</v>
      </c>
      <c r="M10" s="4">
        <v>1</v>
      </c>
      <c r="N10" s="4">
        <v>4.4000000000000004</v>
      </c>
      <c r="O10" s="4" t="s">
        <v>39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B9A8A1-E869-4971-9597-13278BE6EE2D}">
          <x14:formula1>
            <xm:f>'!참조_ENUM'!$G$3:$G$6</xm:f>
          </x14:formula1>
          <xm:sqref>D5:D10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13B3-BCBE-4A43-8BC0-C079F91C9601}">
  <dimension ref="A1:L16"/>
  <sheetViews>
    <sheetView workbookViewId="0">
      <selection activeCell="H22" sqref="H22"/>
    </sheetView>
  </sheetViews>
  <sheetFormatPr defaultRowHeight="16.5"/>
  <cols>
    <col min="1" max="1" width="15.875" bestFit="1" customWidth="1"/>
    <col min="2" max="2" width="24.25" bestFit="1" customWidth="1"/>
    <col min="3" max="3" width="16.125" bestFit="1" customWidth="1"/>
    <col min="4" max="4" width="12.25" customWidth="1"/>
    <col min="5" max="5" width="17.75" customWidth="1"/>
    <col min="6" max="6" width="15.375" customWidth="1"/>
    <col min="7" max="7" width="18.75" customWidth="1"/>
    <col min="8" max="9" width="11.875" bestFit="1" customWidth="1"/>
    <col min="10" max="10" width="9.875" bestFit="1" customWidth="1"/>
    <col min="11" max="11" width="11.625" bestFit="1" customWidth="1"/>
    <col min="12" max="12" width="12.75" bestFit="1" customWidth="1"/>
  </cols>
  <sheetData>
    <row r="1" spans="1:12">
      <c r="A1" t="s">
        <v>105</v>
      </c>
    </row>
    <row r="2" spans="1:12">
      <c r="A2" s="1" t="s">
        <v>83</v>
      </c>
      <c r="B2" s="1" t="s">
        <v>84</v>
      </c>
      <c r="C2" s="1" t="s">
        <v>85</v>
      </c>
      <c r="D2" s="1" t="s">
        <v>87</v>
      </c>
      <c r="E2" s="1" t="s">
        <v>88</v>
      </c>
      <c r="F2" s="1" t="s">
        <v>90</v>
      </c>
      <c r="G2" s="1" t="s">
        <v>93</v>
      </c>
      <c r="H2" s="1" t="s">
        <v>95</v>
      </c>
      <c r="I2" s="1" t="s">
        <v>96</v>
      </c>
      <c r="J2" s="1" t="s">
        <v>97</v>
      </c>
      <c r="K2" s="1" t="s">
        <v>98</v>
      </c>
      <c r="L2" s="1" t="s">
        <v>99</v>
      </c>
    </row>
    <row r="3" spans="1:12">
      <c r="A3" s="2" t="s">
        <v>0</v>
      </c>
      <c r="B3" s="2" t="s">
        <v>48</v>
      </c>
      <c r="C3" s="2" t="s">
        <v>3</v>
      </c>
      <c r="D3" s="2" t="s">
        <v>4</v>
      </c>
      <c r="E3" s="2" t="s">
        <v>3</v>
      </c>
      <c r="F3" s="2" t="s">
        <v>91</v>
      </c>
      <c r="G3" s="2" t="s">
        <v>3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</row>
    <row r="4" spans="1:12">
      <c r="A4" s="3" t="s">
        <v>106</v>
      </c>
      <c r="B4" s="3" t="s">
        <v>49</v>
      </c>
      <c r="C4" s="3" t="s">
        <v>86</v>
      </c>
      <c r="D4" s="3" t="s">
        <v>45</v>
      </c>
      <c r="E4" s="3" t="s">
        <v>89</v>
      </c>
      <c r="F4" s="3" t="s">
        <v>92</v>
      </c>
      <c r="G4" s="3" t="s">
        <v>94</v>
      </c>
      <c r="H4" s="3" t="s">
        <v>100</v>
      </c>
      <c r="I4" s="3" t="s">
        <v>101</v>
      </c>
      <c r="J4" s="3" t="s">
        <v>102</v>
      </c>
      <c r="K4" s="3" t="s">
        <v>103</v>
      </c>
      <c r="L4" s="3" t="s">
        <v>104</v>
      </c>
    </row>
    <row r="5" spans="1:12">
      <c r="A5" s="4">
        <v>2030101</v>
      </c>
      <c r="B5" s="4">
        <f>INDEX('!참조_ENUM'!$J$3:$J$7,MATCH(C5,'!참조_ENUM'!$K$3:$K$7,0))</f>
        <v>2</v>
      </c>
      <c r="C5" s="12" t="s">
        <v>114</v>
      </c>
      <c r="D5" s="4">
        <f>INDEX('!참조_ENUM'!$B$3:$B$9,MATCH(E5,'!참조_ENUM'!$C$3:$C$9,0))</f>
        <v>3</v>
      </c>
      <c r="E5" s="12" t="s">
        <v>113</v>
      </c>
      <c r="F5" s="4">
        <f>INDEX('!참조_ENUM'!$N$3:$N$7,MATCH(G5,'!참조_ENUM'!$O$3:$O$7,0))</f>
        <v>1</v>
      </c>
      <c r="G5" s="12" t="s">
        <v>124</v>
      </c>
      <c r="H5" s="4">
        <v>1.5</v>
      </c>
      <c r="I5" s="4">
        <v>1</v>
      </c>
      <c r="J5" s="4">
        <v>0.5</v>
      </c>
      <c r="K5" s="4">
        <v>0</v>
      </c>
      <c r="L5" s="4">
        <v>0</v>
      </c>
    </row>
    <row r="6" spans="1:12">
      <c r="A6" s="4">
        <v>2030201</v>
      </c>
      <c r="B6" s="4">
        <f>INDEX('!참조_ENUM'!$J$3:$J$7,MATCH(C6,'!참조_ENUM'!$K$3:$K$7,0))</f>
        <v>2</v>
      </c>
      <c r="C6" s="12" t="s">
        <v>114</v>
      </c>
      <c r="D6" s="4">
        <f>INDEX('!참조_ENUM'!$B$3:$B$9,MATCH(E6,'!참조_ENUM'!$C$3:$C$9,0))</f>
        <v>3</v>
      </c>
      <c r="E6" s="12" t="s">
        <v>113</v>
      </c>
      <c r="F6" s="4">
        <f>INDEX('!참조_ENUM'!$N$3:$N$7,MATCH(G6,'!참조_ENUM'!$O$3:$O$7,0))</f>
        <v>2</v>
      </c>
      <c r="G6" s="12" t="s">
        <v>121</v>
      </c>
      <c r="H6" s="4">
        <v>3</v>
      </c>
      <c r="I6" s="4">
        <v>0.5</v>
      </c>
      <c r="J6" s="4">
        <v>0.3</v>
      </c>
      <c r="K6" s="4">
        <v>0</v>
      </c>
      <c r="L6" s="4">
        <v>0</v>
      </c>
    </row>
    <row r="7" spans="1:12">
      <c r="A7" s="4">
        <v>2030301</v>
      </c>
      <c r="B7" s="4">
        <f>INDEX('!참조_ENUM'!$J$3:$J$7,MATCH(C7,'!참조_ENUM'!$K$3:$K$7,0))</f>
        <v>2</v>
      </c>
      <c r="C7" s="12" t="s">
        <v>114</v>
      </c>
      <c r="D7" s="4">
        <f>INDEX('!참조_ENUM'!$B$3:$B$9,MATCH(E7,'!참조_ENUM'!$C$3:$C$9,0))</f>
        <v>3</v>
      </c>
      <c r="E7" s="12" t="s">
        <v>113</v>
      </c>
      <c r="F7" s="4">
        <f>INDEX('!참조_ENUM'!$N$3:$N$7,MATCH(G7,'!참조_ENUM'!$O$3:$O$7,0))</f>
        <v>3</v>
      </c>
      <c r="G7" s="12" t="s">
        <v>122</v>
      </c>
      <c r="H7" s="4">
        <v>1</v>
      </c>
      <c r="I7" s="4">
        <v>0.5</v>
      </c>
      <c r="J7" s="4">
        <v>1</v>
      </c>
      <c r="K7" s="4">
        <v>0</v>
      </c>
      <c r="L7" s="4">
        <v>0</v>
      </c>
    </row>
    <row r="8" spans="1:12" ht="17.25" thickBot="1">
      <c r="A8" s="17">
        <v>2030401</v>
      </c>
      <c r="B8" s="17">
        <f>INDEX('!참조_ENUM'!$J$3:$J$7,MATCH(C8,'!참조_ENUM'!$K$3:$K$7,0))</f>
        <v>2</v>
      </c>
      <c r="C8" s="19" t="s">
        <v>114</v>
      </c>
      <c r="D8" s="17">
        <f>INDEX('!참조_ENUM'!$B$3:$B$9,MATCH(E8,'!참조_ENUM'!$C$3:$C$9,0))</f>
        <v>3</v>
      </c>
      <c r="E8" s="19" t="s">
        <v>113</v>
      </c>
      <c r="F8" s="17">
        <f>INDEX('!참조_ENUM'!$N$3:$N$7,MATCH(G8,'!참조_ENUM'!$O$3:$O$7,0))</f>
        <v>4</v>
      </c>
      <c r="G8" s="19" t="s">
        <v>123</v>
      </c>
      <c r="H8" s="17">
        <v>2</v>
      </c>
      <c r="I8" s="17">
        <v>0.6</v>
      </c>
      <c r="J8" s="17">
        <v>0.8</v>
      </c>
      <c r="K8" s="17">
        <v>0</v>
      </c>
      <c r="L8" s="17">
        <v>0</v>
      </c>
    </row>
    <row r="9" spans="1:12" s="15" customFormat="1" ht="17.25" thickTop="1">
      <c r="A9" s="16">
        <v>3030101</v>
      </c>
      <c r="B9" s="16">
        <f>INDEX('!참조_ENUM'!$J$3:$J$7,MATCH(C9,'!참조_ENUM'!$K$3:$K$7,0))</f>
        <v>3</v>
      </c>
      <c r="C9" s="18" t="s">
        <v>115</v>
      </c>
      <c r="D9" s="16">
        <f>INDEX('!참조_ENUM'!$B$3:$B$9,MATCH(E9,'!참조_ENUM'!$C$3:$C$9,0))</f>
        <v>3</v>
      </c>
      <c r="E9" s="18" t="s">
        <v>113</v>
      </c>
      <c r="F9" s="16">
        <f>INDEX('!참조_ENUM'!$N$3:$N$7,MATCH(G9,'!참조_ENUM'!$O$3:$O$7,0))</f>
        <v>1</v>
      </c>
      <c r="G9" s="18" t="s">
        <v>120</v>
      </c>
      <c r="H9" s="16">
        <v>2</v>
      </c>
      <c r="I9" s="16">
        <v>1.5</v>
      </c>
      <c r="J9" s="16">
        <v>0.8</v>
      </c>
      <c r="K9" s="16">
        <v>0</v>
      </c>
      <c r="L9" s="16">
        <v>0</v>
      </c>
    </row>
    <row r="10" spans="1:12">
      <c r="A10" s="4">
        <v>3030201</v>
      </c>
      <c r="B10" s="4">
        <f>INDEX('!참조_ENUM'!$J$3:$J$7,MATCH(C10,'!참조_ENUM'!$K$3:$K$7,0))</f>
        <v>3</v>
      </c>
      <c r="C10" s="12" t="s">
        <v>115</v>
      </c>
      <c r="D10" s="4">
        <f>INDEX('!참조_ENUM'!$B$3:$B$9,MATCH(E10,'!참조_ENUM'!$C$3:$C$9,0))</f>
        <v>3</v>
      </c>
      <c r="E10" s="12" t="s">
        <v>113</v>
      </c>
      <c r="F10" s="4">
        <f>INDEX('!참조_ENUM'!$N$3:$N$7,MATCH(G10,'!참조_ENUM'!$O$3:$O$7,0))</f>
        <v>2</v>
      </c>
      <c r="G10" s="12" t="s">
        <v>121</v>
      </c>
      <c r="H10" s="4">
        <v>4</v>
      </c>
      <c r="I10" s="4">
        <v>0.6</v>
      </c>
      <c r="J10" s="4">
        <v>0.5</v>
      </c>
      <c r="K10" s="4">
        <v>0</v>
      </c>
      <c r="L10" s="4">
        <v>0</v>
      </c>
    </row>
    <row r="11" spans="1:12">
      <c r="A11" s="4">
        <v>3030301</v>
      </c>
      <c r="B11" s="4">
        <f>INDEX('!참조_ENUM'!$J$3:$J$7,MATCH(C11,'!참조_ENUM'!$K$3:$K$7,0))</f>
        <v>3</v>
      </c>
      <c r="C11" s="12" t="s">
        <v>115</v>
      </c>
      <c r="D11" s="4">
        <f>INDEX('!참조_ENUM'!$B$3:$B$9,MATCH(E11,'!참조_ENUM'!$C$3:$C$9,0))</f>
        <v>3</v>
      </c>
      <c r="E11" s="12" t="s">
        <v>113</v>
      </c>
      <c r="F11" s="4">
        <f>INDEX('!참조_ENUM'!$N$3:$N$7,MATCH(G11,'!참조_ENUM'!$O$3:$O$7,0))</f>
        <v>3</v>
      </c>
      <c r="G11" s="12" t="s">
        <v>122</v>
      </c>
      <c r="H11" s="4">
        <v>1.5</v>
      </c>
      <c r="I11" s="4">
        <v>0.6</v>
      </c>
      <c r="J11" s="4">
        <v>1.2</v>
      </c>
      <c r="K11" s="4">
        <v>0</v>
      </c>
      <c r="L11" s="4">
        <v>0</v>
      </c>
    </row>
    <row r="12" spans="1:12" ht="17.25" thickBot="1">
      <c r="A12" s="13">
        <v>3030401</v>
      </c>
      <c r="B12" s="13">
        <f>INDEX('!참조_ENUM'!$J$3:$J$7,MATCH(C12,'!참조_ENUM'!$K$3:$K$7,0))</f>
        <v>3</v>
      </c>
      <c r="C12" s="14" t="s">
        <v>115</v>
      </c>
      <c r="D12" s="13">
        <f>INDEX('!참조_ENUM'!$B$3:$B$9,MATCH(E12,'!참조_ENUM'!$C$3:$C$9,0))</f>
        <v>3</v>
      </c>
      <c r="E12" s="14" t="s">
        <v>113</v>
      </c>
      <c r="F12" s="13">
        <f>INDEX('!참조_ENUM'!$N$3:$N$7,MATCH(G12,'!참조_ENUM'!$O$3:$O$7,0))</f>
        <v>4</v>
      </c>
      <c r="G12" s="14" t="s">
        <v>123</v>
      </c>
      <c r="H12" s="13">
        <v>3</v>
      </c>
      <c r="I12" s="13">
        <v>0.85</v>
      </c>
      <c r="J12" s="13">
        <v>1.3</v>
      </c>
      <c r="K12" s="13">
        <v>0</v>
      </c>
      <c r="L12" s="13">
        <v>0</v>
      </c>
    </row>
    <row r="13" spans="1:12" s="22" customFormat="1" ht="17.25" thickTop="1">
      <c r="A13" s="20">
        <v>4030101</v>
      </c>
      <c r="B13" s="20">
        <f>INDEX('!참조_ENUM'!$J$3:$J$7,MATCH(C13,'!참조_ENUM'!$K$3:$K$7,0))</f>
        <v>4</v>
      </c>
      <c r="C13" s="21" t="s">
        <v>118</v>
      </c>
      <c r="D13" s="20">
        <f>INDEX('!참조_ENUM'!$B$3:$B$9,MATCH(E13,'!참조_ENUM'!$C$3:$C$9,0))</f>
        <v>3</v>
      </c>
      <c r="E13" s="21" t="s">
        <v>113</v>
      </c>
      <c r="F13" s="20">
        <f>INDEX('!참조_ENUM'!$N$3:$N$7,MATCH(G13,'!참조_ENUM'!$O$3:$O$7,0))</f>
        <v>1</v>
      </c>
      <c r="G13" s="21" t="s">
        <v>120</v>
      </c>
      <c r="H13" s="20">
        <v>2.5</v>
      </c>
      <c r="I13" s="20">
        <v>2</v>
      </c>
      <c r="J13" s="20">
        <v>1.5</v>
      </c>
      <c r="K13" s="20">
        <v>0.01</v>
      </c>
      <c r="L13" s="20">
        <v>0</v>
      </c>
    </row>
    <row r="14" spans="1:12">
      <c r="A14" s="4">
        <v>4030201</v>
      </c>
      <c r="B14" s="4">
        <f>INDEX('!참조_ENUM'!$J$3:$J$7,MATCH(C14,'!참조_ENUM'!$K$3:$K$7,0))</f>
        <v>4</v>
      </c>
      <c r="C14" s="12" t="s">
        <v>118</v>
      </c>
      <c r="D14" s="4">
        <f>INDEX('!참조_ENUM'!$B$3:$B$9,MATCH(E14,'!참조_ENUM'!$C$3:$C$9,0))</f>
        <v>3</v>
      </c>
      <c r="E14" s="12" t="s">
        <v>113</v>
      </c>
      <c r="F14" s="4">
        <f>INDEX('!참조_ENUM'!$N$3:$N$7,MATCH(G14,'!참조_ENUM'!$O$3:$O$7,0))</f>
        <v>2</v>
      </c>
      <c r="G14" s="12" t="s">
        <v>121</v>
      </c>
      <c r="H14" s="4">
        <v>5</v>
      </c>
      <c r="I14" s="4">
        <v>0.7</v>
      </c>
      <c r="J14" s="4">
        <v>1</v>
      </c>
      <c r="K14" s="4">
        <v>0.02</v>
      </c>
      <c r="L14" s="4">
        <v>0</v>
      </c>
    </row>
    <row r="15" spans="1:12">
      <c r="A15" s="4">
        <v>4030301</v>
      </c>
      <c r="B15" s="4">
        <f>INDEX('!참조_ENUM'!$J$3:$J$7,MATCH(C15,'!참조_ENUM'!$K$3:$K$7,0))</f>
        <v>4</v>
      </c>
      <c r="C15" s="12" t="s">
        <v>118</v>
      </c>
      <c r="D15" s="4">
        <f>INDEX('!참조_ENUM'!$B$3:$B$9,MATCH(E15,'!참조_ENUM'!$C$3:$C$9,0))</f>
        <v>3</v>
      </c>
      <c r="E15" s="12" t="s">
        <v>113</v>
      </c>
      <c r="F15" s="4">
        <f>INDEX('!참조_ENUM'!$N$3:$N$7,MATCH(G15,'!참조_ENUM'!$O$3:$O$7,0))</f>
        <v>3</v>
      </c>
      <c r="G15" s="12" t="s">
        <v>122</v>
      </c>
      <c r="H15" s="4">
        <v>2</v>
      </c>
      <c r="I15" s="4">
        <v>0.7</v>
      </c>
      <c r="J15" s="4">
        <v>1.5</v>
      </c>
      <c r="K15" s="4">
        <v>0.01</v>
      </c>
      <c r="L15" s="4">
        <v>0</v>
      </c>
    </row>
    <row r="16" spans="1:12">
      <c r="A16" s="4">
        <v>4030401</v>
      </c>
      <c r="B16" s="4">
        <f>INDEX('!참조_ENUM'!$J$3:$J$7,MATCH(C16,'!참조_ENUM'!$K$3:$K$7,0))</f>
        <v>4</v>
      </c>
      <c r="C16" s="12" t="s">
        <v>118</v>
      </c>
      <c r="D16" s="4">
        <f>INDEX('!참조_ENUM'!$B$3:$B$9,MATCH(E16,'!참조_ENUM'!$C$3:$C$9,0))</f>
        <v>3</v>
      </c>
      <c r="E16" s="12" t="s">
        <v>119</v>
      </c>
      <c r="F16" s="4">
        <f>INDEX('!참조_ENUM'!$N$3:$N$7,MATCH(G16,'!참조_ENUM'!$O$3:$O$7,0))</f>
        <v>4</v>
      </c>
      <c r="G16" s="12" t="s">
        <v>123</v>
      </c>
      <c r="H16" s="4">
        <v>4</v>
      </c>
      <c r="I16" s="4">
        <v>1.1000000000000001</v>
      </c>
      <c r="J16" s="4">
        <v>1.9</v>
      </c>
      <c r="K16" s="4">
        <v>0.01</v>
      </c>
      <c r="L16" s="4">
        <v>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354F4842-3D6C-44A2-BF1B-7D5ACD0F716D}">
          <x14:formula1>
            <xm:f>'!참조_ENUM'!$K$3:$K$7</xm:f>
          </x14:formula1>
          <xm:sqref>C14 C15 C5:C13 C16</xm:sqref>
        </x14:dataValidation>
        <x14:dataValidation type="list" allowBlank="1" showInputMessage="1" showErrorMessage="1" xr:uid="{CB663335-8E96-4460-BF1C-CE30CF19C0E9}">
          <x14:formula1>
            <xm:f>'!참조_ENUM'!$C$3:$C$9</xm:f>
          </x14:formula1>
          <xm:sqref>E14 E15 E5:E13 E16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npc_data</vt:lpstr>
      <vt:lpstr>npc_battle_data</vt:lpstr>
      <vt:lpstr>npc_stat_data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2024-01-16T08:03:38Z</dcterms:modified>
</cp:coreProperties>
</file>