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4B4D69F2-B37B-4D9C-BCD8-683A0F7165A0}" xr6:coauthVersionLast="47" xr6:coauthVersionMax="47" xr10:uidLastSave="{00000000-0000-0000-0000-000000000000}"/>
  <bookViews>
    <workbookView xWindow="-120" yWindow="-120" windowWidth="38640" windowHeight="21240" activeTab="3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U36" i="1" l="1"/>
  <c r="V36" i="1"/>
  <c r="W36" i="1"/>
  <c r="W12" i="1" l="1"/>
  <c r="W16" i="1"/>
  <c r="W17" i="1"/>
  <c r="W18" i="1"/>
  <c r="W19" i="1"/>
  <c r="W20" i="1"/>
  <c r="W23" i="1"/>
  <c r="W24" i="1"/>
  <c r="E6" i="1"/>
  <c r="F6" i="1"/>
  <c r="Q5" i="1"/>
  <c r="R5" i="1"/>
  <c r="Q6" i="1"/>
  <c r="R6" i="1"/>
  <c r="Q7" i="1"/>
  <c r="R7" i="1"/>
  <c r="U33" i="1"/>
  <c r="V33" i="1"/>
  <c r="W33" i="1"/>
  <c r="U34" i="1"/>
  <c r="V34" i="1"/>
  <c r="W34" i="1"/>
  <c r="U35" i="1"/>
  <c r="V35" i="1"/>
  <c r="W35" i="1"/>
  <c r="U9" i="1"/>
  <c r="V9" i="1"/>
  <c r="W9" i="1"/>
  <c r="U10" i="1"/>
  <c r="V10" i="1"/>
  <c r="W10" i="1"/>
  <c r="U11" i="1"/>
  <c r="V11" i="1"/>
  <c r="W11" i="1"/>
  <c r="U12" i="1"/>
  <c r="V12" i="1"/>
  <c r="U13" i="1"/>
  <c r="V13" i="1"/>
  <c r="W13" i="1"/>
  <c r="U14" i="1"/>
  <c r="V14" i="1"/>
  <c r="W14" i="1"/>
  <c r="U15" i="1"/>
  <c r="V15" i="1"/>
  <c r="W15" i="1"/>
  <c r="U16" i="1"/>
  <c r="V16" i="1"/>
  <c r="U17" i="1"/>
  <c r="V17" i="1"/>
  <c r="U18" i="1"/>
  <c r="V18" i="1"/>
  <c r="U19" i="1"/>
  <c r="V19" i="1"/>
  <c r="U20" i="1"/>
  <c r="V20" i="1"/>
  <c r="U21" i="1"/>
  <c r="V21" i="1"/>
  <c r="W21" i="1"/>
  <c r="U22" i="1"/>
  <c r="V22" i="1"/>
  <c r="W22" i="1"/>
  <c r="U23" i="1"/>
  <c r="V23" i="1"/>
  <c r="U24" i="1"/>
  <c r="V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E4" i="1"/>
  <c r="F4" i="1"/>
  <c r="E5" i="1"/>
  <c r="F5" i="1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AO1" i="1"/>
  <c r="AQ7" i="1"/>
  <c r="AP7" i="1"/>
  <c r="AO7" i="1"/>
  <c r="AQ6" i="1"/>
  <c r="AP6" i="1"/>
  <c r="AO6" i="1"/>
  <c r="AQ5" i="1"/>
  <c r="AP5" i="1"/>
  <c r="AO5" i="1"/>
  <c r="AQ4" i="1"/>
  <c r="AP4" i="1"/>
  <c r="AO4" i="1"/>
  <c r="AQ3" i="1"/>
  <c r="AP3" i="1"/>
  <c r="AO3" i="1"/>
  <c r="AQ2" i="1"/>
  <c r="AP2" i="1"/>
  <c r="AO2" i="1"/>
  <c r="B13" i="5" l="1"/>
  <c r="B29" i="5"/>
  <c r="B28" i="5"/>
  <c r="B9" i="5"/>
  <c r="B5" i="5"/>
  <c r="B25" i="5"/>
  <c r="B27" i="5"/>
  <c r="B24" i="5"/>
  <c r="B11" i="5"/>
  <c r="B10" i="5"/>
  <c r="B8" i="5"/>
  <c r="B7" i="5"/>
  <c r="B12" i="5"/>
  <c r="B26" i="5"/>
  <c r="B6" i="5"/>
  <c r="B23" i="5"/>
  <c r="B22" i="5"/>
  <c r="B21" i="5"/>
  <c r="B20" i="5"/>
  <c r="B19" i="5"/>
  <c r="B18" i="5"/>
  <c r="B17" i="5"/>
  <c r="B16" i="5"/>
  <c r="B15" i="5"/>
  <c r="B14" i="5"/>
  <c r="A123" i="1" l="1"/>
  <c r="B123" i="1"/>
  <c r="C123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M7" i="1" l="1"/>
  <c r="AL7" i="1"/>
  <c r="AK7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E25" i="4" l="1"/>
  <c r="E24" i="4"/>
  <c r="E12" i="4"/>
  <c r="E6" i="4"/>
  <c r="E5" i="4"/>
  <c r="E8" i="4"/>
  <c r="E7" i="4"/>
  <c r="E9" i="4"/>
  <c r="E10" i="4"/>
  <c r="E13" i="4"/>
  <c r="E14" i="4"/>
  <c r="E11" i="4"/>
  <c r="E16" i="4"/>
  <c r="E17" i="4"/>
  <c r="E15" i="4"/>
  <c r="E18" i="4"/>
  <c r="E19" i="4"/>
  <c r="E20" i="4"/>
  <c r="E21" i="4"/>
  <c r="E22" i="4"/>
  <c r="E23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J17" i="2" l="1"/>
  <c r="J21" i="2"/>
  <c r="J11" i="2"/>
  <c r="J13" i="2"/>
  <c r="J5" i="2"/>
  <c r="J7" i="2"/>
  <c r="J9" i="2"/>
  <c r="J10" i="2"/>
  <c r="J14" i="2"/>
  <c r="J12" i="2"/>
  <c r="J6" i="2"/>
  <c r="J15" i="2"/>
  <c r="J16" i="2"/>
  <c r="J18" i="2"/>
  <c r="J19" i="2"/>
  <c r="J20" i="2"/>
  <c r="J22" i="2"/>
  <c r="J23" i="2"/>
  <c r="J24" i="2"/>
  <c r="B7" i="4"/>
  <c r="B6" i="4"/>
  <c r="B5" i="4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L21" i="2" l="1"/>
  <c r="L17" i="2"/>
  <c r="L11" i="2"/>
  <c r="L13" i="2"/>
  <c r="L16" i="2"/>
  <c r="L6" i="2"/>
  <c r="L10" i="2"/>
  <c r="L24" i="2"/>
  <c r="L23" i="2"/>
  <c r="L7" i="2"/>
  <c r="L22" i="2"/>
  <c r="L20" i="2"/>
  <c r="L19" i="2"/>
  <c r="L18" i="2"/>
  <c r="L15" i="2"/>
  <c r="L14" i="2"/>
  <c r="L12" i="2"/>
  <c r="L9" i="2"/>
  <c r="L5" i="2"/>
  <c r="U8" i="1"/>
  <c r="V8" i="1"/>
  <c r="W8" i="1"/>
  <c r="B9" i="4"/>
  <c r="B10" i="4"/>
  <c r="B1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D13" i="6" l="1"/>
  <c r="B10" i="6"/>
  <c r="B13" i="6"/>
  <c r="B5" i="6"/>
  <c r="B6" i="6"/>
  <c r="B7" i="6"/>
  <c r="B8" i="6"/>
  <c r="B9" i="6"/>
  <c r="B11" i="6"/>
  <c r="B12" i="6"/>
  <c r="D12" i="6"/>
  <c r="D11" i="6"/>
  <c r="D10" i="6"/>
  <c r="D9" i="6"/>
  <c r="D8" i="6"/>
  <c r="D7" i="6"/>
  <c r="D6" i="6"/>
  <c r="D5" i="6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E21" i="2" l="1"/>
  <c r="E17" i="2"/>
  <c r="E28" i="2"/>
  <c r="E27" i="2"/>
  <c r="E26" i="2"/>
  <c r="E25" i="2"/>
  <c r="E11" i="2"/>
  <c r="E8" i="2"/>
  <c r="E13" i="2"/>
  <c r="F11" i="5"/>
  <c r="K12" i="6"/>
  <c r="E23" i="2"/>
  <c r="E6" i="2"/>
  <c r="E24" i="2"/>
  <c r="E22" i="2"/>
  <c r="E20" i="2"/>
  <c r="E7" i="2"/>
  <c r="E19" i="2"/>
  <c r="E10" i="2"/>
  <c r="E5" i="2"/>
  <c r="E18" i="2"/>
  <c r="E16" i="2"/>
  <c r="E15" i="2"/>
  <c r="E9" i="2"/>
  <c r="E14" i="2"/>
  <c r="E12" i="2"/>
  <c r="K11" i="6"/>
  <c r="S5" i="1"/>
  <c r="S6" i="1"/>
  <c r="S7" i="1"/>
  <c r="S4" i="1"/>
  <c r="D5" i="5" l="1"/>
  <c r="D27" i="5"/>
  <c r="D25" i="5"/>
  <c r="D21" i="5"/>
  <c r="D18" i="5"/>
  <c r="D29" i="5"/>
  <c r="D6" i="5"/>
  <c r="D26" i="5"/>
  <c r="D17" i="5"/>
  <c r="D14" i="5"/>
  <c r="D10" i="5"/>
  <c r="D16" i="5"/>
  <c r="D15" i="5"/>
  <c r="D24" i="5"/>
  <c r="D23" i="5"/>
  <c r="D20" i="5"/>
  <c r="D12" i="5"/>
  <c r="D28" i="5"/>
  <c r="D8" i="5"/>
  <c r="D22" i="5"/>
  <c r="D19" i="5"/>
  <c r="D11" i="5"/>
  <c r="D9" i="5"/>
  <c r="D13" i="5"/>
  <c r="D7" i="5"/>
  <c r="G5" i="1"/>
  <c r="G6" i="1"/>
  <c r="G4" i="1"/>
  <c r="K8" i="6" l="1"/>
  <c r="F21" i="5"/>
  <c r="K7" i="6"/>
  <c r="F5" i="5"/>
  <c r="F8" i="5"/>
  <c r="F6" i="5"/>
  <c r="K13" i="6"/>
  <c r="K6" i="6"/>
  <c r="F20" i="5"/>
  <c r="F17" i="5"/>
  <c r="F19" i="5"/>
  <c r="F12" i="5"/>
  <c r="F24" i="5"/>
  <c r="F9" i="5"/>
  <c r="F16" i="5"/>
  <c r="K5" i="6"/>
  <c r="F22" i="5"/>
  <c r="F15" i="5"/>
  <c r="F29" i="5"/>
  <c r="F14" i="5"/>
  <c r="F10" i="5"/>
  <c r="K9" i="6"/>
  <c r="F28" i="5"/>
  <c r="K10" i="6"/>
  <c r="F27" i="5"/>
  <c r="F26" i="5"/>
  <c r="F25" i="5"/>
  <c r="F23" i="5"/>
  <c r="F13" i="5"/>
  <c r="F18" i="5"/>
  <c r="F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N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P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V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<sst xmlns="http://schemas.openxmlformats.org/spreadsheetml/2006/main" count="593" uniqueCount="291">
  <si>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</si>
  <si>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</si>
  <si>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</si>
  <si>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</si>
  <si>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</si>
  <si>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</si>
  <si>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</si>
  <si>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</si>
  <si>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</si>
  <si>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</si>
  <si>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</si>
  <si>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</si>
  <si>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</si>
  <si>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</si>
  <si>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</si>
  <si>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</si>
  <si>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</si>
  <si>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</si>
  <si>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</si>
  <si>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</si>
  <si>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</si>
  <si>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</si>
  <si>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</si>
  <si>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</si>
  <si>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</si>
  <si>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</si>
  <si>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</si>
  <si>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</si>
  <si>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</si>
  <si>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skill 04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</si>
  <si>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</si>
  <si>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</si>
  <si>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</si>
  <si>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</si>
  <si>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</si>
  <si>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</si>
  <si>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</si>
  <si>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</si>
  <si>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</si>
  <si>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</si>
  <si>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</si>
  <si>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</si>
  <si>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</si>
  <si>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</si>
  <si>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</si>
  <si>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</si>
  <si>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</si>
  <si>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</si>
  <si>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</si>
  <si>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</si>
  <si>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</si>
  <si>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</si>
  <si>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</si>
  <si>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</si>
  <si>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</si>
  <si>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</si>
  <si>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</si>
  <si>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</si>
  <si>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</si>
  <si>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</si>
  <si>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</si>
  <si>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</si>
  <si>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</si>
  <si>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</si>
  <si>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</si>
  <si>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</si>
  <si>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</si>
  <si>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</si>
  <si>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</si>
  <si>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</si>
  <si>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</si>
  <si>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</si>
  <si>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</si>
  <si>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</si>
  <si>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</si>
  <si>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</si>
  <si>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</si>
  <si>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</si>
  <si>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</si>
  <si>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</si>
  <si>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</si>
  <si>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</si>
  <si>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</si>
  <si>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</si>
  <si>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</si>
  <si>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</si>
  <si>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</si>
  <si>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</si>
  <si>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</si>
  <si>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</si>
  <si>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skill 08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</si>
  <si>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</si>
  <si>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</si>
  <si>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</si>
  <si>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</si>
  <si>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</si>
  <si>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</si>
  <si>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</si>
  <si>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</si>
  <si>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</si>
  <si>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</si>
  <si>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</si>
  <si>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</si>
  <si>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</si>
  <si>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</si>
  <si>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</si>
  <si>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</si>
  <si>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</si>
  <si>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</si>
  <si>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</si>
  <si>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</si>
  <si>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</si>
  <si>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skill 12</t>
  </si>
  <si>
    <t>skill 13</t>
  </si>
  <si>
    <t>skill 14</t>
  </si>
  <si>
    <t>skill 15</t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</si>
  <si>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</si>
  <si>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</si>
  <si>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</si>
  <si>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</si>
  <si>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</si>
  <si>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</si>
  <si>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</si>
  <si>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</si>
  <si>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</si>
  <si>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</si>
  <si>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</si>
  <si>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</si>
  <si>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</si>
  <si>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</si>
  <si>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</si>
  <si>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</si>
  <si>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</si>
  <si>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</si>
  <si>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</si>
  <si>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</si>
  <si>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</si>
  <si>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</si>
  <si>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</si>
  <si>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</si>
  <si>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1_attack_2</t>
  </si>
  <si>
    <t>1_attack_1</t>
  </si>
  <si>
    <t>1_attack_3</t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</si>
  <si>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</si>
  <si>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</si>
  <si>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</si>
  <si>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</si>
  <si>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Assets/AssetResources/Prefabs/Effects/Skill/SkillEffect_Normal_Melee_Impact</t>
  </si>
  <si>
    <t>debuff</t>
    <phoneticPr fontId="1" type="noConversion"/>
  </si>
  <si>
    <t>Assets/AssetResources/Prefabs/Effects/Skill/SkillEffect_Duration_Defence_Down</t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</si>
  <si>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</si>
  <si>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</si>
  <si>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</si>
  <si>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</si>
  <si>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</si>
  <si>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10 가장 가까운 적 우선 선택(순번 컬럼 연동하여 순서대로) 후 일정 영역내의(주변) 타겟의 추가 선택</t>
  </si>
  <si>
    <t>NONE</t>
  </si>
  <si>
    <t>1 피해 감소</t>
  </si>
  <si>
    <t>105 빙결</t>
  </si>
  <si>
    <t>2 피격 횟수 제한</t>
  </si>
  <si>
    <t>1 시간 지속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</si>
  <si>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</si>
  <si>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</si>
  <si>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</si>
  <si>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3001 남은 체력이 가장 낮은 타겟 선택</t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</si>
  <si>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</si>
  <si>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</si>
  <si>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</si>
  <si>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</si>
  <si>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</si>
  <si>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</si>
  <si>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</si>
  <si>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</si>
  <si>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</si>
  <si>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</si>
  <si>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</si>
  <si>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</si>
  <si>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</si>
  <si>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</si>
  <si>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</si>
  <si>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</si>
  <si>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</si>
  <si>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</si>
  <si>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</si>
  <si>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</si>
  <si>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</si>
  <si>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</si>
  <si>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</si>
  <si>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</si>
  <si>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</si>
  <si>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</si>
  <si>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</si>
  <si>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</si>
  <si>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</si>
  <si>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</si>
  <si>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</si>
  <si>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</si>
  <si>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</si>
  <si>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</si>
  <si>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</si>
  <si>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</si>
  <si>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Assets/AssetResources/Prefabs/Effects/Skill/Left/Laila/SkillEffect_Laila_Attack_01_Cast</t>
  </si>
  <si>
    <t>Assets/AssetResources/Prefabs/Effects/Skill/Left/Laila/SkillEffect_Laila_Skill_1_Cast</t>
  </si>
  <si>
    <t>Assets/AssetResources/Prefabs/Effects/Skill/Left/Laila/SkillEffect_Laila_Skill_2_Cast</t>
  </si>
  <si>
    <t>라일라 궁극기</t>
    <phoneticPr fontId="1" type="noConversion"/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</si>
  <si>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</si>
  <si>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</si>
  <si>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</si>
  <si>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33,33,34</t>
    <phoneticPr fontId="1" type="noConversion"/>
  </si>
  <si>
    <t>전체 공격 등 대표 이펙트 하나만 발현되는 이펙트</t>
  </si>
  <si>
    <t>Assets/AssetResources/Prefabs/Effects/Skill/Left/Laila/SkillEffect_Laila_Skill_2_Hit_All_Round</t>
  </si>
  <si>
    <t>라일라/스킬 2/전방 타겟 기준으로 3 범위 공격</t>
    <phoneticPr fontId="1" type="noConversion"/>
  </si>
  <si>
    <t>라일라/스킬 1/단일 공격</t>
    <phoneticPr fontId="1" type="noConversion"/>
  </si>
  <si>
    <t>라일라/궁극기/전체 공격</t>
    <phoneticPr fontId="1" type="noConversion"/>
  </si>
  <si>
    <t>1 타겟을 중심으로 지정 반경내에 감지되는 타겟 검사</t>
  </si>
  <si>
    <t>Assets/AssetResources/Prefabs/Effects/Skill/Left/SkillEffect_Pierce_Splash_Empty_Effect</t>
  </si>
  <si>
    <t>10010302</t>
    <phoneticPr fontId="1" type="noConversion"/>
  </si>
  <si>
    <t>라일라/스킬2/전방 타겟/범위 이펙트(빈 효과)</t>
    <phoneticPr fontId="1" type="noConversion"/>
  </si>
  <si>
    <t>10010301</t>
    <phoneticPr fontId="1" type="noConversion"/>
  </si>
  <si>
    <t>10010401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</si>
  <si>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</si>
  <si>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</si>
  <si>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</si>
  <si>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</si>
  <si>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</si>
  <si>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</si>
  <si>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</si>
  <si>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</si>
  <si>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</si>
  <si>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</si>
  <si>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</si>
  <si>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</si>
  <si>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</si>
  <si>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</si>
  <si>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</si>
  <si>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</si>
  <si>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</si>
  <si>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클래어/근접 일반 공격(공격력 100%)</t>
  </si>
  <si>
    <t>클래어/스킬1/자기 힐</t>
  </si>
  <si>
    <t>클래어/스킬2/근접 공격</t>
  </si>
  <si>
    <t>hit</t>
  </si>
  <si>
    <t>1 자신 선택</t>
  </si>
  <si>
    <t>클래어/궁극기/자기 방어력 강화</t>
  </si>
  <si>
    <t>0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</si>
  <si>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</si>
  <si>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</si>
  <si>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</si>
  <si>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</si>
  <si>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Assets/AssetResources/Prefabs/Effects/Skill/Left/Claire/SkillEffect_Claire_Ultimate_Duration</t>
  </si>
  <si>
    <t>클레어 궁극기</t>
    <phoneticPr fontId="1" type="noConversion"/>
  </si>
  <si>
    <t>루시아 궁극기</t>
    <phoneticPr fontId="1" type="noConversion"/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</si>
  <si>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</si>
  <si>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</si>
  <si>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</si>
  <si>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</si>
  <si>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</si>
  <si>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</si>
  <si>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</si>
  <si>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</si>
  <si>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</si>
  <si>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</si>
  <si>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Assets/AssetResources/Prefabs/Effects/Skill/Ultimate/SkillEffect_Claire_Ultimate_Cast</t>
  </si>
  <si>
    <t>속성</t>
    <phoneticPr fontId="1" type="noConversion"/>
  </si>
  <si>
    <t>전기</t>
  </si>
  <si>
    <t>마력</t>
  </si>
  <si>
    <t>바이올렛/일반</t>
    <phoneticPr fontId="1" type="noConversion"/>
  </si>
  <si>
    <t>데이지/일반</t>
    <phoneticPr fontId="1" type="noConversion"/>
  </si>
  <si>
    <t>데이지/스킬2/대미지 (공격력 120%)</t>
    <phoneticPr fontId="1" type="noConversion"/>
  </si>
  <si>
    <t>에일린/일반</t>
    <phoneticPr fontId="1" type="noConversion"/>
  </si>
  <si>
    <t>바이올렛/스킬1/전방 1명 대미지 (스킬 대미지 120%)</t>
    <phoneticPr fontId="1" type="noConversion"/>
  </si>
  <si>
    <t>데이지/스킬1/전방 1명 대미지(20%)</t>
    <phoneticPr fontId="1" type="noConversion"/>
  </si>
  <si>
    <t>데이지/궁극기/물리마법 방어력 감소 (공격력 120%)</t>
    <phoneticPr fontId="1" type="noConversion"/>
  </si>
  <si>
    <t>바이올렛/스킬2/공격력 증가 (스킬 대미지 80%)</t>
    <phoneticPr fontId="1" type="noConversion"/>
  </si>
  <si>
    <t>에일린/스킬1/최대 체력 증가</t>
    <phoneticPr fontId="1" type="noConversion"/>
  </si>
  <si>
    <t>에일린/스킬2/물리 공격력 물리 방어력 스탯 교환</t>
    <phoneticPr fontId="1" type="noConversion"/>
  </si>
  <si>
    <t>바이올렛/궁극기/전방 적 1명 공격 (스킬 대미지 80%)</t>
    <phoneticPr fontId="1" type="noConversion"/>
  </si>
  <si>
    <t>기획 확인용</t>
    <phoneticPr fontId="1" type="noConversion"/>
  </si>
  <si>
    <t>106 물리 공격력 증가</t>
  </si>
  <si>
    <t>108 물리 방어력 증가</t>
  </si>
  <si>
    <t>110 마법 공격력 감소</t>
  </si>
  <si>
    <t>114 물리 공격력 물리 방어력 스탯 교환</t>
  </si>
  <si>
    <t>#attribute_type</t>
    <phoneticPr fontId="1" type="noConversion"/>
  </si>
  <si>
    <t>attribute_type</t>
    <phoneticPr fontId="1" type="noConversion"/>
  </si>
  <si>
    <t>ENUM:ATTRIBUTE_TYPE:NONE</t>
    <phoneticPr fontId="1" type="noConversion"/>
  </si>
  <si>
    <t>1 물리 대미지</t>
  </si>
  <si>
    <t>3 체력 회복</t>
  </si>
  <si>
    <t>4 빈 이펙트</t>
  </si>
  <si>
    <t>101 공격력 기준 배율 계산</t>
  </si>
  <si>
    <t>103 방어력 기준 배율 계산</t>
  </si>
  <si>
    <t>118 피해량 기준 배율 계산</t>
  </si>
  <si>
    <t>105 최대 체력 기준 배율 계산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</si>
</sst>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7" fillId="0" borderId="0" xfId="0" applyFont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5" borderId="18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_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 (리더 없음)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  <row r="83">
          <cell r="A83" t="str">
            <v>LOW_HP_VALUE</v>
          </cell>
          <cell r="B83">
            <v>10001</v>
          </cell>
          <cell r="C83" t="str">
            <v>10001 현재 체력이 가장 낮은 대상</v>
          </cell>
        </row>
        <row r="84">
          <cell r="A84" t="str">
            <v>HIGH_HP_VALUE</v>
          </cell>
          <cell r="B84">
            <v>10002</v>
          </cell>
          <cell r="C84" t="str">
            <v>10002 현재 체력이 가장 높은 대상</v>
          </cell>
        </row>
        <row r="85">
          <cell r="A85" t="str">
            <v>HIGH_HP_RATE</v>
          </cell>
          <cell r="B85">
            <v>10003</v>
          </cell>
          <cell r="C85" t="str">
            <v>10003 남은 체력 비율이 가장 높은 대상</v>
          </cell>
        </row>
        <row r="86">
          <cell r="A86" t="str">
            <v>LOW_HP_RATE</v>
          </cell>
          <cell r="B86">
            <v>10004</v>
          </cell>
          <cell r="C86" t="str">
            <v>10004 남은 체력 비율이 가장 낮은 대상</v>
          </cell>
        </row>
        <row r="87">
          <cell r="A87" t="str">
            <v>LOW_MAX_HP</v>
          </cell>
          <cell r="B87">
            <v>10005</v>
          </cell>
          <cell r="C87" t="str">
            <v>10003 최대 체력이 가장 낮은 대상</v>
          </cell>
        </row>
        <row r="88">
          <cell r="A88" t="str">
            <v>HIGH_MAX_HP</v>
          </cell>
          <cell r="B88">
            <v>10006</v>
          </cell>
          <cell r="C88" t="str">
            <v>10004 최대 체력이 가장 높은 대상</v>
          </cell>
        </row>
        <row r="89">
          <cell r="A89" t="str">
            <v>LOW_P_ATK</v>
          </cell>
          <cell r="B89">
            <v>10007</v>
          </cell>
          <cell r="C89" t="str">
            <v>10005 물리 공격력이 가장 낮은 대상</v>
          </cell>
        </row>
        <row r="90">
          <cell r="A90" t="str">
            <v>HIGH_P_ATK</v>
          </cell>
          <cell r="B90">
            <v>10008</v>
          </cell>
          <cell r="C90" t="str">
            <v>10006 물리 공격력이 가장 높은 대상</v>
          </cell>
        </row>
        <row r="91">
          <cell r="A91" t="str">
            <v>LOW_M_ATK</v>
          </cell>
          <cell r="B91">
            <v>10009</v>
          </cell>
          <cell r="C91" t="str">
            <v>10007 마법 공격력이 가장 낮은 대상</v>
          </cell>
        </row>
        <row r="92">
          <cell r="A92" t="str">
            <v>HIGH_M_ATK</v>
          </cell>
          <cell r="B92">
            <v>10010</v>
          </cell>
          <cell r="C92" t="str">
            <v>10008 마법 공격력이 가장 높은 대상</v>
          </cell>
        </row>
        <row r="93">
          <cell r="A93" t="str">
            <v>LOW_PM_ATK</v>
          </cell>
          <cell r="B93">
            <v>10011</v>
          </cell>
          <cell r="C93" t="str">
            <v>10009 물리/ 마법 공격력이 가장 낮은 대상</v>
          </cell>
        </row>
        <row r="94">
          <cell r="A94" t="str">
            <v>HIGH_PM_ATK</v>
          </cell>
          <cell r="B94">
            <v>10012</v>
          </cell>
          <cell r="C94" t="str">
            <v>10010 물리/ 마법 공격력이 가장 높은 대상</v>
          </cell>
        </row>
        <row r="95">
          <cell r="A95" t="str">
            <v>LOW_P_DEF</v>
          </cell>
          <cell r="B95">
            <v>10013</v>
          </cell>
          <cell r="C95" t="str">
            <v>10011 물리 방어력이 가장 낮은 대상</v>
          </cell>
        </row>
        <row r="96">
          <cell r="A96" t="str">
            <v>HIGH_P_DEF</v>
          </cell>
          <cell r="B96">
            <v>10014</v>
          </cell>
          <cell r="C96" t="str">
            <v>10012 물리 방어력이 가장 높은 대상</v>
          </cell>
        </row>
        <row r="97">
          <cell r="A97" t="str">
            <v>LOW_M_DEF</v>
          </cell>
          <cell r="B97">
            <v>10015</v>
          </cell>
          <cell r="C97" t="str">
            <v>10013 마법 방어력이 가장 낮은 대상</v>
          </cell>
        </row>
        <row r="98">
          <cell r="A98" t="str">
            <v>HIGH_M_DEF</v>
          </cell>
          <cell r="B98">
            <v>10016</v>
          </cell>
          <cell r="C98" t="str">
            <v>10014 마법 방어력이 가장 높은 대상</v>
          </cell>
        </row>
        <row r="99">
          <cell r="A99" t="str">
            <v>LOW_PM_DEF</v>
          </cell>
          <cell r="B99">
            <v>10017</v>
          </cell>
          <cell r="C99" t="str">
            <v>10015 물리/ 마법 방어력이 가장 낮은 대상</v>
          </cell>
        </row>
        <row r="100">
          <cell r="A100" t="str">
            <v>HIGH_PM_DEF</v>
          </cell>
          <cell r="B100">
            <v>10018</v>
          </cell>
          <cell r="C100" t="str">
            <v>10016 물리/ 마법 방어력이 가장 높은 대상</v>
          </cell>
        </row>
        <row r="101">
          <cell r="A101" t="str">
            <v>LOW_P_CRI_INC</v>
          </cell>
          <cell r="B101">
            <v>10019</v>
          </cell>
          <cell r="C101" t="str">
            <v>10017 물리 크리티컬 확률이 가장 낮은 대상</v>
          </cell>
        </row>
        <row r="102">
          <cell r="A102" t="str">
            <v>HIGH_P_CRI_INC</v>
          </cell>
          <cell r="B102">
            <v>10020</v>
          </cell>
          <cell r="C102" t="str">
            <v>10018 물리 크리티컬 확률이 가장 높은 대상</v>
          </cell>
        </row>
        <row r="103">
          <cell r="A103" t="str">
            <v>LOW_M_CRI_INC</v>
          </cell>
          <cell r="B103">
            <v>10021</v>
          </cell>
          <cell r="C103" t="str">
            <v>10019 마법 크리티컬 확률이 가장 낮은 대상</v>
          </cell>
        </row>
        <row r="104">
          <cell r="A104" t="str">
            <v>HIGH_M_CRI_INC</v>
          </cell>
          <cell r="B104">
            <v>10022</v>
          </cell>
          <cell r="C104" t="str">
            <v>10020 마법 크리티컬 확률이 가장 높은 대상</v>
          </cell>
        </row>
        <row r="105">
          <cell r="A105" t="str">
            <v>LOW_P_CRI_ADD</v>
          </cell>
          <cell r="B105">
            <v>10023</v>
          </cell>
          <cell r="C105" t="str">
            <v>10021 물리 크리티컬 추가 대미지가 가장 낮은 대상</v>
          </cell>
        </row>
        <row r="106">
          <cell r="A106" t="str">
            <v>HIGH_P_CRI_ADD</v>
          </cell>
          <cell r="B106">
            <v>10024</v>
          </cell>
          <cell r="C106" t="str">
            <v>10022 물리 크리티컬 추가 대미지가 가장 높은 대상</v>
          </cell>
        </row>
        <row r="107">
          <cell r="A107" t="str">
            <v>LOW_M_CRI_ADD</v>
          </cell>
          <cell r="B107">
            <v>10025</v>
          </cell>
          <cell r="C107" t="str">
            <v>10023 마법 크리티컬 추가 대미지가 가장 낮은 대상</v>
          </cell>
        </row>
        <row r="108">
          <cell r="A108" t="str">
            <v>HIGH_M_CRI_ADD</v>
          </cell>
          <cell r="B108">
            <v>10026</v>
          </cell>
          <cell r="C108" t="str">
            <v>10024 마법 크리티컬 추가 대미지가 가장 높은 대상</v>
          </cell>
        </row>
        <row r="109">
          <cell r="A109" t="str">
            <v>LOW_ACCURACY</v>
          </cell>
          <cell r="B109">
            <v>10027</v>
          </cell>
          <cell r="C109" t="str">
            <v>10025 명중이 가장 낮은 대상</v>
          </cell>
        </row>
        <row r="110">
          <cell r="A110" t="str">
            <v>HIGH_ACCURACY</v>
          </cell>
          <cell r="B110">
            <v>10028</v>
          </cell>
          <cell r="C110" t="str">
            <v>10026 명중이 가장 높은 대상</v>
          </cell>
        </row>
        <row r="111">
          <cell r="A111" t="str">
            <v>LOW_EVASION</v>
          </cell>
          <cell r="B111">
            <v>10029</v>
          </cell>
          <cell r="C111" t="str">
            <v>10027 회피가 가장 낮은 대상</v>
          </cell>
        </row>
        <row r="112">
          <cell r="A112" t="str">
            <v>HIGH_EVASION</v>
          </cell>
          <cell r="B112">
            <v>10030</v>
          </cell>
          <cell r="C112" t="str">
            <v>10028 회피가 가장 높은 대상</v>
          </cell>
        </row>
        <row r="113">
          <cell r="A113" t="str">
            <v>LOW_ATK_RECOVERY</v>
          </cell>
          <cell r="B113">
            <v>10031</v>
          </cell>
          <cell r="C113" t="str">
            <v>10029 타격 시 회복량이 가장 낮은 대상</v>
          </cell>
        </row>
        <row r="114">
          <cell r="A114" t="str">
            <v>HIGH_ATK_RECOVERY</v>
          </cell>
          <cell r="B114">
            <v>10032</v>
          </cell>
          <cell r="C114" t="str">
            <v>10030 타격 시 회복량이 가장 높은 대상</v>
          </cell>
        </row>
        <row r="115">
          <cell r="A115" t="str">
            <v>LOW_HEAL</v>
          </cell>
          <cell r="B115">
            <v>10033</v>
          </cell>
          <cell r="C115" t="str">
            <v>10031 회복량이 가장 낮은 대상</v>
          </cell>
        </row>
        <row r="116">
          <cell r="A116" t="str">
            <v>HIGH_HEAL</v>
          </cell>
          <cell r="B116">
            <v>10034</v>
          </cell>
          <cell r="C116" t="str">
            <v>10032 회복량이 가장 높은 대상</v>
          </cell>
        </row>
        <row r="117">
          <cell r="A117" t="str">
            <v>LOW_RESIST</v>
          </cell>
          <cell r="B117">
            <v>10035</v>
          </cell>
          <cell r="C117" t="str">
            <v>10033 강인함이 가장 낮은 대상</v>
          </cell>
        </row>
        <row r="118">
          <cell r="A118" t="str">
            <v>HIGH_RESIST</v>
          </cell>
          <cell r="B118">
            <v>10036</v>
          </cell>
          <cell r="C118" t="str">
            <v>10034 강인함이 가장 높은 대상</v>
          </cell>
        </row>
        <row r="119">
          <cell r="A119" t="str">
            <v>CC_ALL_PROGRESS</v>
          </cell>
          <cell r="B119">
            <v>20001</v>
          </cell>
          <cell r="C119" t="str">
            <v>20001 상태이상 중인 대상</v>
          </cell>
        </row>
        <row r="120">
          <cell r="A120" t="str">
            <v>CC_STUN_PROGRESS</v>
          </cell>
          <cell r="B120">
            <v>20002</v>
          </cell>
          <cell r="C120" t="str">
            <v>20002 기절 중인 대상</v>
          </cell>
        </row>
        <row r="121">
          <cell r="A121" t="str">
            <v>CC_BIND_PROGRESS</v>
          </cell>
          <cell r="B121">
            <v>20003</v>
          </cell>
          <cell r="C121" t="str">
            <v>20003 결박 중인 대상</v>
          </cell>
        </row>
        <row r="122">
          <cell r="A122" t="str">
            <v>CC_SILENCE_PROGRESS</v>
          </cell>
          <cell r="B122">
            <v>20004</v>
          </cell>
          <cell r="C122" t="str">
            <v>20004 침묵 중인 대상</v>
          </cell>
        </row>
        <row r="123">
          <cell r="A123" t="str">
            <v>CC_FREEZ_PROGRESS</v>
          </cell>
          <cell r="B123">
            <v>20005</v>
          </cell>
          <cell r="C123" t="str">
            <v>20005 빙결 중인 대상</v>
          </cell>
        </row>
        <row r="124">
          <cell r="A124" t="str">
            <v>BUFF_ALL_PROGRESS</v>
          </cell>
          <cell r="B124">
            <v>20101</v>
          </cell>
          <cell r="C124" t="str">
            <v>20101 버프 상태 중인 대상</v>
          </cell>
        </row>
        <row r="125">
          <cell r="A125" t="str">
            <v>DEBUFF_ALL_PROGRESS</v>
          </cell>
          <cell r="B125">
            <v>20201</v>
          </cell>
          <cell r="C12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 기준 절대값 계산</v>
          </cell>
        </row>
        <row r="6">
          <cell r="A6" t="str">
            <v>ATTACK_RATE</v>
          </cell>
          <cell r="B6">
            <v>101</v>
          </cell>
          <cell r="C6" t="str">
            <v>101 공격력 기준 배율 계산</v>
          </cell>
        </row>
        <row r="7">
          <cell r="A7" t="str">
            <v>DEFENSE_VALUE</v>
          </cell>
          <cell r="B7">
            <v>102</v>
          </cell>
          <cell r="C7" t="str">
            <v>102 방어력 기준 절대값 계산</v>
          </cell>
        </row>
        <row r="8">
          <cell r="A8" t="str">
            <v>DEFENSE_RATE</v>
          </cell>
          <cell r="B8">
            <v>103</v>
          </cell>
          <cell r="C8" t="str">
            <v>103 방어력 기준 배율 계산</v>
          </cell>
        </row>
        <row r="9">
          <cell r="A9" t="str">
            <v>MAX_LIFE</v>
          </cell>
          <cell r="B9">
            <v>104</v>
          </cell>
          <cell r="C9" t="str">
            <v>104 최대 체력 기준 절대값 계산</v>
          </cell>
        </row>
        <row r="10">
          <cell r="A10" t="str">
            <v>MAX_LIFE_RATE</v>
          </cell>
          <cell r="B10">
            <v>105</v>
          </cell>
          <cell r="C10" t="str">
            <v>105 최대 체력 기준 배율 계산</v>
          </cell>
        </row>
        <row r="11">
          <cell r="A11" t="str">
            <v>LIFE</v>
          </cell>
          <cell r="B11">
            <v>106</v>
          </cell>
          <cell r="C11" t="str">
            <v>106 현재 체력 기준 절대값 계산</v>
          </cell>
        </row>
        <row r="12">
          <cell r="A12" t="str">
            <v>LIFE_RATE</v>
          </cell>
          <cell r="B12">
            <v>107</v>
          </cell>
          <cell r="C12" t="str">
            <v>107 현재 체력 기준 배율 계산</v>
          </cell>
        </row>
        <row r="13">
          <cell r="A13" t="str">
            <v>CRITICAL_CHANCE</v>
          </cell>
          <cell r="B13">
            <v>108</v>
          </cell>
          <cell r="C13" t="str">
            <v>108 크리티컬 확률을 절대값 계산</v>
          </cell>
        </row>
        <row r="14">
          <cell r="A14" t="str">
            <v>CRITICAL_CHANCE_RATE</v>
          </cell>
          <cell r="B14">
            <v>109</v>
          </cell>
          <cell r="C14" t="str">
            <v>109 크리티컬 확률을 배율 계산</v>
          </cell>
        </row>
        <row r="15">
          <cell r="A15" t="str">
            <v>CRITICAL_POWER_ADD</v>
          </cell>
          <cell r="B15">
            <v>110</v>
          </cell>
          <cell r="C15" t="str">
            <v>110 크리티컬 파워 기준 절대값 계산</v>
          </cell>
        </row>
        <row r="16">
          <cell r="A16" t="str">
            <v>CRITICAL_POWER_ADD_RATE</v>
          </cell>
          <cell r="B16">
            <v>111</v>
          </cell>
          <cell r="C16" t="str">
            <v>111 크리티컬 파워 기준 배율 계산</v>
          </cell>
        </row>
        <row r="17">
          <cell r="A17" t="str">
            <v>ACCURACY_VALUE</v>
          </cell>
          <cell r="B17">
            <v>112</v>
          </cell>
          <cell r="C17" t="str">
            <v>112 명중률 기준 절대값 계산</v>
          </cell>
        </row>
        <row r="18">
          <cell r="A18" t="str">
            <v>ACCURACY_RATE</v>
          </cell>
          <cell r="B18">
            <v>113</v>
          </cell>
          <cell r="C18" t="str">
            <v>113 명중률 기준 배율 계산</v>
          </cell>
        </row>
        <row r="19">
          <cell r="A19" t="str">
            <v>EVASION_VALUE</v>
          </cell>
          <cell r="B19">
            <v>114</v>
          </cell>
          <cell r="C19" t="str">
            <v>114 회피율 기준 절대값 계산</v>
          </cell>
        </row>
        <row r="20">
          <cell r="A20" t="str">
            <v>EVASION_RATE</v>
          </cell>
          <cell r="B20">
            <v>115</v>
          </cell>
          <cell r="C20" t="str">
            <v>115 회피율 기준 배율 계산</v>
          </cell>
        </row>
        <row r="21">
          <cell r="A21" t="str">
            <v>HEAL_VALUE</v>
          </cell>
          <cell r="B21">
            <v>116</v>
          </cell>
          <cell r="C21" t="str">
            <v>116 회복량 기준 절대값 계산</v>
          </cell>
        </row>
        <row r="22">
          <cell r="A22" t="str">
            <v>HEAL_RATE</v>
          </cell>
          <cell r="B22">
            <v>117</v>
          </cell>
          <cell r="C22" t="str">
            <v>117 회복량 기준 배율 계산</v>
          </cell>
        </row>
        <row r="23">
          <cell r="A23" t="str">
            <v>DAMAGE</v>
          </cell>
          <cell r="B23">
            <v>118</v>
          </cell>
          <cell r="C23" t="str">
            <v>118 피해량 기준 배율 계산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PHYSICS_DAMAGE</v>
          </cell>
          <cell r="B5">
            <v>1</v>
          </cell>
          <cell r="C5" t="str">
            <v>1 물리 대미지</v>
          </cell>
        </row>
        <row r="6">
          <cell r="A6" t="str">
            <v>MAGIC_DAMAGE</v>
          </cell>
          <cell r="B6">
            <v>2</v>
          </cell>
          <cell r="C6" t="str">
            <v>2 마법 대미지</v>
          </cell>
        </row>
        <row r="7">
          <cell r="A7" t="str">
            <v>LIFE_RECOVERY</v>
          </cell>
          <cell r="B7">
            <v>3</v>
          </cell>
          <cell r="C7" t="str">
            <v>3 체력 회복</v>
          </cell>
        </row>
        <row r="8">
          <cell r="A8" t="str">
            <v>NONE_EFFECT</v>
          </cell>
          <cell r="B8">
            <v>4</v>
          </cell>
          <cell r="C8" t="str">
            <v>4 빈 이펙트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PHYSICS_ATTACK_UP</v>
          </cell>
          <cell r="B11">
            <v>106</v>
          </cell>
          <cell r="C11" t="str">
            <v>106 물리 공격력 증가</v>
          </cell>
        </row>
        <row r="12">
          <cell r="A12" t="str">
            <v>MAGIC_ATTACK_UP</v>
          </cell>
          <cell r="B12">
            <v>107</v>
          </cell>
          <cell r="C12" t="str">
            <v>107 마법 공격력 증가</v>
          </cell>
        </row>
        <row r="13">
          <cell r="A13" t="str">
            <v>PHYSICS_DEFEND_UP</v>
          </cell>
          <cell r="B13">
            <v>108</v>
          </cell>
          <cell r="C13" t="str">
            <v>108 물리 방어력 증가</v>
          </cell>
        </row>
        <row r="14">
          <cell r="A14" t="str">
            <v>MAGIC_DEFEND_UP</v>
          </cell>
          <cell r="B14">
            <v>109</v>
          </cell>
          <cell r="C14" t="str">
            <v>109 마법 방어력 증가</v>
          </cell>
        </row>
        <row r="15">
          <cell r="A15" t="str">
            <v>PHYSICS_ATTACK_DOWN</v>
          </cell>
          <cell r="B15">
            <v>110</v>
          </cell>
          <cell r="C15" t="str">
            <v>110 마법 공격력 감소</v>
          </cell>
        </row>
        <row r="16">
          <cell r="A16" t="str">
            <v>MAGIC_ATTACK_DOWN</v>
          </cell>
          <cell r="B16">
            <v>111</v>
          </cell>
          <cell r="C16" t="str">
            <v>111 마법 공격력 감소</v>
          </cell>
        </row>
        <row r="17">
          <cell r="A17" t="str">
            <v>PHYSICS_DEFEND_DOWN</v>
          </cell>
          <cell r="B17">
            <v>112</v>
          </cell>
          <cell r="C17" t="str">
            <v>112 물리 방어력 감소</v>
          </cell>
        </row>
        <row r="18">
          <cell r="A18" t="str">
            <v>MAGIC_DEFEND_DOWN</v>
          </cell>
          <cell r="B18">
            <v>113</v>
          </cell>
          <cell r="C18" t="str">
            <v>113 마법 방어력 감소</v>
          </cell>
        </row>
        <row r="19">
          <cell r="A19" t="str">
            <v>EXCHANGE_PHYSICS_ATTACK_DEFEND</v>
          </cell>
          <cell r="B19">
            <v>114</v>
          </cell>
          <cell r="C19" t="str">
            <v>114 물리 공격력 물리 방어력 스탯 교환</v>
          </cell>
        </row>
        <row r="20">
          <cell r="A20" t="str">
            <v>EXCHANGE_MAGIC_ATTACK_DEFEND</v>
          </cell>
          <cell r="B20">
            <v>115</v>
          </cell>
          <cell r="C20" t="str">
            <v>115 마법 공격력 마법 방어력 스탯 교환</v>
          </cell>
        </row>
        <row r="21">
          <cell r="A21" t="str">
            <v>EXCHANGE_ATTACK_DEFEND_ALL</v>
          </cell>
          <cell r="B21">
            <v>116</v>
          </cell>
          <cell r="C21" t="str">
            <v>116 물리/마법 공격력 물리/ 마법 방어력 스탯 교환</v>
          </cell>
        </row>
        <row r="22">
          <cell r="A22" t="str">
            <v>PHYSICS_CRITICAL_CHANCE_UP</v>
          </cell>
          <cell r="B22">
            <v>117</v>
          </cell>
          <cell r="C22" t="str">
            <v>117 물리 크리티컬 확률 증가</v>
          </cell>
        </row>
        <row r="23">
          <cell r="A23" t="str">
            <v>MAGIC_CRITICAL_CHANCE_UP</v>
          </cell>
          <cell r="B23">
            <v>118</v>
          </cell>
          <cell r="C23" t="str">
            <v>118 마법 크리티컬 확률 증가</v>
          </cell>
        </row>
        <row r="24">
          <cell r="A24" t="str">
            <v>PHYSICS_CRITICAL_POWER_ADD_UP</v>
          </cell>
          <cell r="B24">
            <v>119</v>
          </cell>
          <cell r="C24" t="str">
            <v>119 물리 크리티컬 추가 대미지 증가</v>
          </cell>
        </row>
        <row r="25">
          <cell r="A25" t="str">
            <v>MAGIC_CRITICAL_POWER_ADD_UP</v>
          </cell>
          <cell r="B25">
            <v>120</v>
          </cell>
          <cell r="C25" t="str">
            <v>120 마법 크리티컬 추가 대미지 증가</v>
          </cell>
        </row>
        <row r="26">
          <cell r="A26" t="str">
            <v>ATTACK_LIFE_RECOVERY_UP</v>
          </cell>
          <cell r="B26">
            <v>121</v>
          </cell>
          <cell r="C26" t="str">
            <v>121 타격 시 회복량 증가</v>
          </cell>
        </row>
        <row r="27">
          <cell r="A27" t="str">
            <v>EVASION_UP</v>
          </cell>
          <cell r="B27">
            <v>122</v>
          </cell>
          <cell r="C27" t="str">
            <v>122 회피 증가</v>
          </cell>
        </row>
        <row r="28">
          <cell r="A28" t="str">
            <v>ACCURACY_UP</v>
          </cell>
          <cell r="B28">
            <v>123</v>
          </cell>
          <cell r="C28" t="str">
            <v>123 명중 증가</v>
          </cell>
        </row>
        <row r="29">
          <cell r="A29" t="str">
            <v>HEAL_UP</v>
          </cell>
          <cell r="B29">
            <v>124</v>
          </cell>
          <cell r="C29" t="str">
            <v>124 회복량 증가</v>
          </cell>
        </row>
        <row r="30">
          <cell r="A30" t="str">
            <v>PHYSICS_CRITICAL_CHANCE_DOWN</v>
          </cell>
          <cell r="B30">
            <v>125</v>
          </cell>
          <cell r="C30" t="str">
            <v>125 물리 크리티컬 확률 감소</v>
          </cell>
        </row>
        <row r="31">
          <cell r="A31" t="str">
            <v>MAGIC_CRITICAL_CHANCE_DOWN</v>
          </cell>
          <cell r="B31">
            <v>126</v>
          </cell>
          <cell r="C31" t="str">
            <v>126 마법 크리티컬 확률 감소</v>
          </cell>
        </row>
        <row r="32">
          <cell r="A32" t="str">
            <v>PHYSICS_CRITICAL_POWER_ADD_DOWN</v>
          </cell>
          <cell r="B32">
            <v>127</v>
          </cell>
          <cell r="C32" t="str">
            <v>127 물리 크리티컬 추가 대미지 감소</v>
          </cell>
        </row>
        <row r="33">
          <cell r="A33" t="str">
            <v>MAGIC_CRITICAL_POWER_ADD_DOWN</v>
          </cell>
          <cell r="B33">
            <v>128</v>
          </cell>
          <cell r="C33" t="str">
            <v>128 마법 크리티컬 추가 대미지 감소</v>
          </cell>
        </row>
        <row r="34">
          <cell r="A34" t="str">
            <v>ATTACK_LIFE_RECOVERY_DOWN</v>
          </cell>
          <cell r="B34">
            <v>129</v>
          </cell>
          <cell r="C34" t="str">
            <v>129 타격 시 회복량 감소</v>
          </cell>
        </row>
        <row r="35">
          <cell r="A35" t="str">
            <v>EVASION_DOWN</v>
          </cell>
          <cell r="B35">
            <v>130</v>
          </cell>
          <cell r="C35" t="str">
            <v>130 회피 감소</v>
          </cell>
        </row>
        <row r="36">
          <cell r="A36" t="str">
            <v>ACCURACY_DOWN</v>
          </cell>
          <cell r="B36">
            <v>131</v>
          </cell>
          <cell r="C36" t="str">
            <v>131 명중 감소</v>
          </cell>
        </row>
        <row r="37">
          <cell r="A37" t="str">
            <v>HEAL_DOWN</v>
          </cell>
          <cell r="B37">
            <v>132</v>
          </cell>
          <cell r="C37" t="str">
            <v>132 회복량 감소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/>
      <sheetData sheetId="18"/>
      <sheetData sheetId="19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0"/>
      <sheetData sheetId="31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VITALITY</v>
          </cell>
          <cell r="B7">
            <v>3</v>
          </cell>
          <cell r="C7" t="str">
            <v>요력</v>
          </cell>
        </row>
        <row r="8">
          <cell r="A8" t="str">
            <v>MAGIC</v>
          </cell>
          <cell r="B8">
            <v>4</v>
          </cell>
          <cell r="C8" t="str">
            <v>마력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Q124"/>
  <sheetViews>
    <sheetView workbookViewId="0">
      <selection activeCell="G22" sqref="G22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43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  <c r="AO1" t="str">
        <f>'[1]@attribute_type'!$A$1</f>
        <v>ATTRIBUTE_TYPE</v>
      </c>
    </row>
    <row r="2" spans="1:43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71" t="str">
        <f>'[1]@effect'!$A3</f>
        <v>type</v>
      </c>
      <c r="J2" s="71" t="str">
        <f>'[1]@effect'!$B3</f>
        <v>value</v>
      </c>
      <c r="K2" s="7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  <c r="AO2" s="5" t="str">
        <f>'[1]@attribute_type'!$A3</f>
        <v>type</v>
      </c>
      <c r="AP2" s="5" t="str">
        <f>'[1]@attribute_type'!$B3</f>
        <v>value</v>
      </c>
      <c r="AQ2" s="1" t="str">
        <f>'[1]@attribute_type'!$C3</f>
        <v>comment</v>
      </c>
    </row>
    <row r="3" spans="1:43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6" t="str">
        <f>'[1]@effect'!$A4</f>
        <v>NONE</v>
      </c>
      <c r="J3" s="46">
        <f>'[1]@effect'!$B4</f>
        <v>0</v>
      </c>
      <c r="K3" s="46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  <c r="AO3" s="4" t="str">
        <f>'[1]@attribute_type'!$A4</f>
        <v>NONE</v>
      </c>
      <c r="AP3" s="4">
        <f>'[1]@attribute_type'!$B4</f>
        <v>0</v>
      </c>
      <c r="AQ3" s="4" t="str">
        <f>'[1]@attribute_type'!$C4</f>
        <v>NONE</v>
      </c>
    </row>
    <row r="4" spans="1:43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 기준 절대값 계산</v>
      </c>
      <c r="I4" s="46" t="str">
        <f>'[1]@effect'!$A5</f>
        <v>DAMAGE</v>
      </c>
      <c r="J4" s="46">
        <f>'[1]@effect'!$B5</f>
        <v>1</v>
      </c>
      <c r="K4" s="46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PHYSICS_DAMAGE</v>
      </c>
      <c r="R4" s="4">
        <f>'[1]@onetime_effect_type'!$B5</f>
        <v>1</v>
      </c>
      <c r="S4" s="4" t="str">
        <f>'[1]@onetime_effect_type'!$C5</f>
        <v>1 물리 대미지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  <c r="AO4" s="4" t="str">
        <f>'[1]@attribute_type'!$A5</f>
        <v>ELECTRICITY</v>
      </c>
      <c r="AP4" s="4">
        <f>'[1]@attribute_type'!$B5</f>
        <v>1</v>
      </c>
      <c r="AQ4" s="4" t="str">
        <f>'[1]@attribute_type'!$C5</f>
        <v>전기</v>
      </c>
    </row>
    <row r="5" spans="1:43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ATTACK_RATE</v>
      </c>
      <c r="F5" s="4">
        <f>'[1]@stat'!$B6</f>
        <v>101</v>
      </c>
      <c r="G5" s="4" t="str">
        <f>'[1]@stat'!$C6</f>
        <v>101 공격력 기준 배율 계산</v>
      </c>
      <c r="I5" s="46" t="str">
        <f>'[1]@effect'!$A6</f>
        <v>NEXT_DAMAGE_REDUCT</v>
      </c>
      <c r="J5" s="46">
        <f>'[1]@effect'!$B6</f>
        <v>2</v>
      </c>
      <c r="K5" s="46" t="str">
        <f>'[1]@effect'!$C6</f>
        <v>2 다음 피해의 데미지를 감소</v>
      </c>
      <c r="Q5" s="4" t="str">
        <f>'[1]@onetime_effect_type'!$A6</f>
        <v>MAGIC_DAMAGE</v>
      </c>
      <c r="R5" s="4">
        <f>'[1]@onetime_effect_type'!$B6</f>
        <v>2</v>
      </c>
      <c r="S5" s="4" t="str">
        <f>'[1]@onetime_effect_type'!$C6</f>
        <v>2 마법 대미지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  <c r="AO5" s="4" t="str">
        <f>'[1]@attribute_type'!$A6</f>
        <v>VEGETARIUM</v>
      </c>
      <c r="AP5" s="4">
        <f>'[1]@attribute_type'!$B6</f>
        <v>2</v>
      </c>
      <c r="AQ5" s="4" t="str">
        <f>'[1]@attribute_type'!$C6</f>
        <v>베리타리움</v>
      </c>
    </row>
    <row r="6" spans="1:43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DEFENSE_VALUE</v>
      </c>
      <c r="F6" s="4">
        <f>'[1]@stat'!$B7</f>
        <v>102</v>
      </c>
      <c r="G6" s="4" t="str">
        <f>'[1]@stat'!$C7</f>
        <v>102 방어력 기준 절대값 계산</v>
      </c>
      <c r="I6" s="46" t="str">
        <f>'[1]@effect'!$A7</f>
        <v>HP_RECOVERY</v>
      </c>
      <c r="J6" s="46">
        <f>'[1]@effect'!$B7</f>
        <v>3</v>
      </c>
      <c r="K6" s="46" t="str">
        <f>'[1]@effect'!$C7</f>
        <v>3 대상의 현재 HP를 회복. 
MAX HP를 초과할 수 없다</v>
      </c>
      <c r="Q6" s="4" t="str">
        <f>'[1]@onetime_effect_type'!$A7</f>
        <v>LIFE_RECOVERY</v>
      </c>
      <c r="R6" s="4">
        <f>'[1]@onetime_effect_type'!$B7</f>
        <v>3</v>
      </c>
      <c r="S6" s="4" t="str">
        <f>'[1]@onetime_effect_type'!$C7</f>
        <v>3 체력 회복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  <c r="AO6" s="4" t="str">
        <f>'[1]@attribute_type'!$A7</f>
        <v>VITALITY</v>
      </c>
      <c r="AP6" s="4">
        <f>'[1]@attribute_type'!$B7</f>
        <v>3</v>
      </c>
      <c r="AQ6" s="4" t="str">
        <f>'[1]@attribute_type'!$C7</f>
        <v>요력</v>
      </c>
    </row>
    <row r="7" spans="1:43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DEFENSE_RATE</v>
      </c>
      <c r="F7" s="4">
        <f>'[1]@stat'!$B8</f>
        <v>103</v>
      </c>
      <c r="G7" s="4" t="str">
        <f>'[1]@stat'!$C8</f>
        <v>103 방어력 기준 배율 계산</v>
      </c>
      <c r="Q7" s="4" t="str">
        <f>'[1]@onetime_effect_type'!$A8</f>
        <v>NONE_EFFECT</v>
      </c>
      <c r="R7" s="4">
        <f>'[1]@onetime_effect_type'!$B8</f>
        <v>4</v>
      </c>
      <c r="S7" s="4" t="str">
        <f>'[1]@onetime_effect_type'!$C8</f>
        <v>4 빈 이펙트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  <c r="AO7" s="4" t="str">
        <f>'[1]@attribute_type'!$A8</f>
        <v>MAGIC</v>
      </c>
      <c r="AP7" s="4">
        <f>'[1]@attribute_type'!$B8</f>
        <v>4</v>
      </c>
      <c r="AQ7" s="4" t="str">
        <f>'[1]@attribute_type'!$C8</f>
        <v>마력</v>
      </c>
    </row>
    <row r="8" spans="1:43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MAX_LIFE</v>
      </c>
      <c r="F8" s="4">
        <f>'[1]@stat'!$B9</f>
        <v>104</v>
      </c>
      <c r="G8" s="4" t="str">
        <f>'[1]@stat'!$C9</f>
        <v>104 최대 체력 기준 절대값 계산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</row>
    <row r="9" spans="1:43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MAX_LIFE_RATE</v>
      </c>
      <c r="F9" s="4">
        <f>'[1]@stat'!$B10</f>
        <v>105</v>
      </c>
      <c r="G9" s="4" t="str">
        <f>'[1]@stat'!$C10</f>
        <v>105 최대 체력 기준 배율 계산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43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LIFE</v>
      </c>
      <c r="F10" s="4">
        <f>'[1]@stat'!$B11</f>
        <v>106</v>
      </c>
      <c r="G10" s="4" t="str">
        <f>'[1]@stat'!$C11</f>
        <v>106 현재 체력 기준 절대값 계산</v>
      </c>
      <c r="U10" s="4" t="str">
        <f>'[1]@duration_effect_type'!$A11</f>
        <v>PHYSICS_ATTACK_UP</v>
      </c>
      <c r="V10" s="4">
        <f>'[1]@duration_effect_type'!$B11</f>
        <v>106</v>
      </c>
      <c r="W10" s="4" t="str">
        <f>'[1]@duration_effect_type'!$C11</f>
        <v>106 물리 공격력 증가</v>
      </c>
    </row>
    <row r="11" spans="1:43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LIFE_RATE</v>
      </c>
      <c r="F11" s="4">
        <f>'[1]@stat'!$B12</f>
        <v>107</v>
      </c>
      <c r="G11" s="4" t="str">
        <f>'[1]@stat'!$C12</f>
        <v>107 현재 체력 기준 배율 계산</v>
      </c>
      <c r="U11" s="4" t="str">
        <f>'[1]@duration_effect_type'!$A12</f>
        <v>MAGIC_ATTACK_UP</v>
      </c>
      <c r="V11" s="4">
        <f>'[1]@duration_effect_type'!$B12</f>
        <v>107</v>
      </c>
      <c r="W11" s="4" t="str">
        <f>'[1]@duration_effect_type'!$C12</f>
        <v>107 마법 공격력 증가</v>
      </c>
    </row>
    <row r="12" spans="1:43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CRITICAL_CHANCE</v>
      </c>
      <c r="F12" s="4">
        <f>'[1]@stat'!$B13</f>
        <v>108</v>
      </c>
      <c r="G12" s="4" t="str">
        <f>'[1]@stat'!$C13</f>
        <v>108 크리티컬 확률을 절대값 계산</v>
      </c>
      <c r="U12" s="4" t="str">
        <f>'[1]@duration_effect_type'!$A13</f>
        <v>PHYSICS_DEFEND_UP</v>
      </c>
      <c r="V12" s="4">
        <f>'[1]@duration_effect_type'!$B13</f>
        <v>108</v>
      </c>
      <c r="W12" s="4" t="str">
        <f>'[1]@duration_effect_type'!$C13</f>
        <v>108 물리 방어력 증가</v>
      </c>
    </row>
    <row r="13" spans="1:43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CRITICAL_CHANCE_RATE</v>
      </c>
      <c r="F13" s="4">
        <f>'[1]@stat'!$B14</f>
        <v>109</v>
      </c>
      <c r="G13" s="4" t="str">
        <f>'[1]@stat'!$C14</f>
        <v>109 크리티컬 확률을 배율 계산</v>
      </c>
      <c r="U13" s="4" t="str">
        <f>'[1]@duration_effect_type'!$A14</f>
        <v>MAGIC_DEFEND_UP</v>
      </c>
      <c r="V13" s="4">
        <f>'[1]@duration_effect_type'!$B14</f>
        <v>109</v>
      </c>
      <c r="W13" s="4" t="str">
        <f>'[1]@duration_effect_type'!$C14</f>
        <v>109 마법 방어력 증가</v>
      </c>
    </row>
    <row r="14" spans="1:43" x14ac:dyDescent="0.3">
      <c r="A14" s="4" t="str">
        <f>'[1]@target_rule'!$A16</f>
        <v>LOWEST_LIFE_VALUE</v>
      </c>
      <c r="B14" s="4">
        <f>'[1]@target_rule'!$B16</f>
        <v>3001</v>
      </c>
      <c r="C14" s="4" t="str">
        <f>'[1]@target_rule'!$C16</f>
        <v>3001 남은 체력이 가장 낮은 타겟 선택</v>
      </c>
      <c r="E14" s="4" t="str">
        <f>'[1]@stat'!$A15</f>
        <v>CRITICAL_POWER_ADD</v>
      </c>
      <c r="F14" s="4">
        <f>'[1]@stat'!$B15</f>
        <v>110</v>
      </c>
      <c r="G14" s="4" t="str">
        <f>'[1]@stat'!$C15</f>
        <v>110 크리티컬 파워 기준 절대값 계산</v>
      </c>
      <c r="U14" s="4" t="str">
        <f>'[1]@duration_effect_type'!$A15</f>
        <v>PHYSICS_ATTACK_DOWN</v>
      </c>
      <c r="V14" s="4">
        <f>'[1]@duration_effect_type'!$B15</f>
        <v>110</v>
      </c>
      <c r="W14" s="4" t="str">
        <f>'[1]@duration_effect_type'!$C15</f>
        <v>110 마법 공격력 감소</v>
      </c>
    </row>
    <row r="15" spans="1:43" x14ac:dyDescent="0.3">
      <c r="A15" s="4" t="str">
        <f>'[1]@target_rule'!$A17</f>
        <v>LOWEST_ATTACK</v>
      </c>
      <c r="B15" s="4">
        <f>'[1]@target_rule'!$B17</f>
        <v>3003</v>
      </c>
      <c r="C15" s="4" t="str">
        <f>'[1]@target_rule'!$C17</f>
        <v>3003 공격력이 가장 낮은 타겟 선택</v>
      </c>
      <c r="E15" s="4" t="str">
        <f>'[1]@stat'!$A16</f>
        <v>CRITICAL_POWER_ADD_RATE</v>
      </c>
      <c r="F15" s="4">
        <f>'[1]@stat'!$B16</f>
        <v>111</v>
      </c>
      <c r="G15" s="4" t="str">
        <f>'[1]@stat'!$C16</f>
        <v>111 크리티컬 파워 기준 배율 계산</v>
      </c>
      <c r="U15" s="4" t="str">
        <f>'[1]@duration_effect_type'!$A16</f>
        <v>MAGIC_ATTACK_DOWN</v>
      </c>
      <c r="V15" s="4">
        <f>'[1]@duration_effect_type'!$B16</f>
        <v>111</v>
      </c>
      <c r="W15" s="4" t="str">
        <f>'[1]@duration_effect_type'!$C16</f>
        <v>111 마법 공격력 감소</v>
      </c>
    </row>
    <row r="16" spans="1:43" x14ac:dyDescent="0.3">
      <c r="A16" s="4" t="str">
        <f>'[1]@target_rule'!$A18</f>
        <v>LOWEST_DEFENSE</v>
      </c>
      <c r="B16" s="4">
        <f>'[1]@target_rule'!$B18</f>
        <v>3004</v>
      </c>
      <c r="C16" s="4" t="str">
        <f>'[1]@target_rule'!$C18</f>
        <v>3004 방어력이 가장 낮은 타겟 선택</v>
      </c>
      <c r="E16" s="4" t="str">
        <f>'[1]@stat'!$A17</f>
        <v>ACCURACY_VALUE</v>
      </c>
      <c r="F16" s="4">
        <f>'[1]@stat'!$B17</f>
        <v>112</v>
      </c>
      <c r="G16" s="4" t="str">
        <f>'[1]@stat'!$C17</f>
        <v>112 명중률 기준 절대값 계산</v>
      </c>
      <c r="U16" s="4" t="str">
        <f>'[1]@duration_effect_type'!$A17</f>
        <v>PHYSICS_DEFEND_DOWN</v>
      </c>
      <c r="V16" s="4">
        <f>'[1]@duration_effect_type'!$B17</f>
        <v>112</v>
      </c>
      <c r="W16" s="4" t="str">
        <f>'[1]@duration_effect_type'!$C17</f>
        <v>112 물리 방어력 감소</v>
      </c>
    </row>
    <row r="17" spans="1:23" x14ac:dyDescent="0.3">
      <c r="A17" s="4" t="str">
        <f>'[1]@target_rule'!$A19</f>
        <v>HIGHEST_ATTACK</v>
      </c>
      <c r="B17" s="4">
        <f>'[1]@target_rule'!$B19</f>
        <v>2003</v>
      </c>
      <c r="C17" s="4" t="str">
        <f>'[1]@target_rule'!$C19</f>
        <v>2003 공격력이 가장 높은 타겟 선택</v>
      </c>
      <c r="E17" s="4" t="str">
        <f>'[1]@stat'!$A18</f>
        <v>ACCURACY_RATE</v>
      </c>
      <c r="F17" s="4">
        <f>'[1]@stat'!$B18</f>
        <v>113</v>
      </c>
      <c r="G17" s="4" t="str">
        <f>'[1]@stat'!$C18</f>
        <v>113 명중률 기준 배율 계산</v>
      </c>
      <c r="U17" s="4" t="str">
        <f>'[1]@duration_effect_type'!$A18</f>
        <v>MAGIC_DEFEND_DOWN</v>
      </c>
      <c r="V17" s="4">
        <f>'[1]@duration_effect_type'!$B18</f>
        <v>113</v>
      </c>
      <c r="W17" s="4" t="str">
        <f>'[1]@duration_effect_type'!$C18</f>
        <v>113 마법 방어력 감소</v>
      </c>
    </row>
    <row r="18" spans="1:23" x14ac:dyDescent="0.3">
      <c r="A18" s="4" t="str">
        <f>'[1]@target_rule'!$A20</f>
        <v>HIGHEST_DEFENSE</v>
      </c>
      <c r="B18" s="4">
        <f>'[1]@target_rule'!$B20</f>
        <v>2004</v>
      </c>
      <c r="C18" s="4" t="str">
        <f>'[1]@target_rule'!$C20</f>
        <v>2004 방어력이 가장 높은 타겟 선택</v>
      </c>
      <c r="E18" s="4" t="str">
        <f>'[1]@stat'!$A19</f>
        <v>EVASION_VALUE</v>
      </c>
      <c r="F18" s="4">
        <f>'[1]@stat'!$B19</f>
        <v>114</v>
      </c>
      <c r="G18" s="4" t="str">
        <f>'[1]@stat'!$C19</f>
        <v>114 회피율 기준 절대값 계산</v>
      </c>
      <c r="U18" s="4" t="str">
        <f>'[1]@duration_effect_type'!$A19</f>
        <v>EXCHANGE_PHYSICS_ATTACK_DEFEND</v>
      </c>
      <c r="V18" s="4">
        <f>'[1]@duration_effect_type'!$B19</f>
        <v>114</v>
      </c>
      <c r="W18" s="4" t="str">
        <f>'[1]@duration_effect_type'!$C19</f>
        <v>114 물리 공격력 물리 방어력 스탯 교환</v>
      </c>
    </row>
    <row r="19" spans="1:23" x14ac:dyDescent="0.3">
      <c r="A19" s="4" t="str">
        <f>'[1]@target_rule'!$A21</f>
        <v>APPROACH</v>
      </c>
      <c r="B19" s="4">
        <f>'[1]@target_rule'!$B21</f>
        <v>9999</v>
      </c>
      <c r="C19" s="4" t="str">
        <f>'[1]@target_rule'!$C21</f>
        <v>9999 가장 가까운 상대 타겟 선택(화면상에서 적에게 접근하기 위한 용도)</v>
      </c>
      <c r="E19" s="4" t="str">
        <f>'[1]@stat'!$A20</f>
        <v>EVASION_RATE</v>
      </c>
      <c r="F19" s="4">
        <f>'[1]@stat'!$B20</f>
        <v>115</v>
      </c>
      <c r="G19" s="4" t="str">
        <f>'[1]@stat'!$C20</f>
        <v>115 회피율 기준 배율 계산</v>
      </c>
      <c r="U19" s="4" t="str">
        <f>'[1]@duration_effect_type'!$A20</f>
        <v>EXCHANGE_MAGIC_ATTACK_DEFEND</v>
      </c>
      <c r="V19" s="4">
        <f>'[1]@duration_effect_type'!$B20</f>
        <v>115</v>
      </c>
      <c r="W19" s="4" t="str">
        <f>'[1]@duration_effect_type'!$C20</f>
        <v>115 마법 공격력 마법 방어력 스탯 교환</v>
      </c>
    </row>
    <row r="20" spans="1:23" x14ac:dyDescent="0.3">
      <c r="A20" s="4" t="str">
        <f>'[1]@target_rule'!$A22</f>
        <v>LEADER_HIGH_PRIORITY</v>
      </c>
      <c r="B20" s="4">
        <f>'[1]@target_rule'!$B22</f>
        <v>1001</v>
      </c>
      <c r="C20" s="4" t="str">
        <f>'[1]@target_rule'!$C22</f>
        <v>1001 리더 선택 (리더 없음)</v>
      </c>
      <c r="E20" s="4" t="str">
        <f>'[1]@stat'!$A21</f>
        <v>HEAL_VALUE</v>
      </c>
      <c r="F20" s="4">
        <f>'[1]@stat'!$B21</f>
        <v>116</v>
      </c>
      <c r="G20" s="4" t="str">
        <f>'[1]@stat'!$C21</f>
        <v>116 회복량 기준 절대값 계산</v>
      </c>
      <c r="U20" s="4" t="str">
        <f>'[1]@duration_effect_type'!$A21</f>
        <v>EXCHANGE_ATTACK_DEFEND_ALL</v>
      </c>
      <c r="V20" s="4">
        <f>'[1]@duration_effect_type'!$B21</f>
        <v>116</v>
      </c>
      <c r="W20" s="4" t="str">
        <f>'[1]@duration_effect_type'!$C21</f>
        <v>116 물리/마법 공격력 물리/ 마법 방어력 스탯 교환</v>
      </c>
    </row>
    <row r="21" spans="1:23" x14ac:dyDescent="0.3">
      <c r="A21" s="4" t="str">
        <f>'[1]@target_rule'!$A23</f>
        <v>HIGHEST_LIFE_VALUE</v>
      </c>
      <c r="B21" s="4">
        <f>'[1]@target_rule'!$B23</f>
        <v>2001</v>
      </c>
      <c r="C21" s="4" t="str">
        <f>'[1]@target_rule'!$C23</f>
        <v>2001 남은 체력이 가장 많은 타겟 선택</v>
      </c>
      <c r="E21" s="4" t="str">
        <f>'[1]@stat'!$A22</f>
        <v>HEAL_RATE</v>
      </c>
      <c r="F21" s="4">
        <f>'[1]@stat'!$B22</f>
        <v>117</v>
      </c>
      <c r="G21" s="4" t="str">
        <f>'[1]@stat'!$C22</f>
        <v>117 회복량 기준 배율 계산</v>
      </c>
      <c r="U21" s="4" t="str">
        <f>'[1]@duration_effect_type'!$A22</f>
        <v>PHYSICS_CRITICAL_CHANCE_UP</v>
      </c>
      <c r="V21" s="4">
        <f>'[1]@duration_effect_type'!$B22</f>
        <v>117</v>
      </c>
      <c r="W21" s="4" t="str">
        <f>'[1]@duration_effect_type'!$C22</f>
        <v>117 물리 크리티컬 확률 증가</v>
      </c>
    </row>
    <row r="22" spans="1:23" x14ac:dyDescent="0.3">
      <c r="A22" s="4" t="str">
        <f>'[1]@target_rule'!$A24</f>
        <v>HIGHEST_LIFE_RATE</v>
      </c>
      <c r="B22" s="4">
        <f>'[1]@target_rule'!$B24</f>
        <v>2002</v>
      </c>
      <c r="C22" s="4" t="str">
        <f>'[1]@target_rule'!$C24</f>
        <v>2002 남은 체력 비율이 가장 높은 타겟 선택</v>
      </c>
      <c r="E22" s="4" t="str">
        <f>'[1]@stat'!$A23</f>
        <v>DAMAGE</v>
      </c>
      <c r="F22" s="4">
        <f>'[1]@stat'!$B23</f>
        <v>118</v>
      </c>
      <c r="G22" s="4" t="str">
        <f>'[1]@stat'!$C23</f>
        <v>118 피해량 기준 배율 계산</v>
      </c>
      <c r="U22" s="4" t="str">
        <f>'[1]@duration_effect_type'!$A23</f>
        <v>MAGIC_CRITICAL_CHANCE_UP</v>
      </c>
      <c r="V22" s="4">
        <f>'[1]@duration_effect_type'!$B23</f>
        <v>118</v>
      </c>
      <c r="W22" s="4" t="str">
        <f>'[1]@duration_effect_type'!$C23</f>
        <v>118 마법 크리티컬 확률 증가</v>
      </c>
    </row>
    <row r="23" spans="1:23" x14ac:dyDescent="0.3">
      <c r="A23" s="4" t="str">
        <f>'[1]@target_rule'!$A25</f>
        <v>HIGHEST_ACCURACY</v>
      </c>
      <c r="B23" s="4">
        <f>'[1]@target_rule'!$B25</f>
        <v>2006</v>
      </c>
      <c r="C23" s="4" t="str">
        <f>'[1]@target_rule'!$C25</f>
        <v>2006 명중률이 가장 높은 타겟 선택 (명중률 속성이 있다면)</v>
      </c>
      <c r="U23" s="4" t="str">
        <f>'[1]@duration_effect_type'!$A24</f>
        <v>PHYSICS_CRITICAL_POWER_ADD_UP</v>
      </c>
      <c r="V23" s="4">
        <f>'[1]@duration_effect_type'!$B24</f>
        <v>119</v>
      </c>
      <c r="W23" s="4" t="str">
        <f>'[1]@duration_effect_type'!$C24</f>
        <v>119 물리 크리티컬 추가 대미지 증가</v>
      </c>
    </row>
    <row r="24" spans="1:23" x14ac:dyDescent="0.3">
      <c r="A24" s="4" t="str">
        <f>'[1]@target_rule'!$A26</f>
        <v>HIGHEST_EVASION</v>
      </c>
      <c r="B24" s="4">
        <f>'[1]@target_rule'!$B26</f>
        <v>2007</v>
      </c>
      <c r="C24" s="4" t="str">
        <f>'[1]@target_rule'!$C26</f>
        <v>2007 회피율이 가장 높은 타겟 선택 (회피율 속성이 있다면)</v>
      </c>
      <c r="U24" s="4" t="str">
        <f>'[1]@duration_effect_type'!$A25</f>
        <v>MAGIC_CRITICAL_POWER_ADD_UP</v>
      </c>
      <c r="V24" s="4">
        <f>'[1]@duration_effect_type'!$B25</f>
        <v>120</v>
      </c>
      <c r="W24" s="4" t="str">
        <f>'[1]@duration_effect_type'!$C25</f>
        <v>120 마법 크리티컬 추가 대미지 증가</v>
      </c>
    </row>
    <row r="25" spans="1:23" x14ac:dyDescent="0.3">
      <c r="A25" s="4" t="str">
        <f>'[1]@target_rule'!$A27</f>
        <v>HIGHEST_LIFE_VALUE_HUMAN</v>
      </c>
      <c r="B25" s="4">
        <f>'[1]@target_rule'!$B27</f>
        <v>2008</v>
      </c>
      <c r="C25" s="4" t="str">
        <f>'[1]@target_rule'!$C27</f>
        <v>2008 남은 체력이 가장 높은 인간 종족 선택</v>
      </c>
      <c r="U25" s="4" t="str">
        <f>'[1]@duration_effect_type'!$A26</f>
        <v>ATTACK_LIFE_RECOVERY_UP</v>
      </c>
      <c r="V25" s="4">
        <f>'[1]@duration_effect_type'!$B26</f>
        <v>121</v>
      </c>
      <c r="W25" s="4" t="str">
        <f>'[1]@duration_effect_type'!$C26</f>
        <v>121 타격 시 회복량 증가</v>
      </c>
    </row>
    <row r="26" spans="1:23" x14ac:dyDescent="0.3">
      <c r="A26" s="4" t="str">
        <f>'[1]@target_rule'!$A28</f>
        <v>HIGHEST_LIFE_VALUE_ELF</v>
      </c>
      <c r="B26" s="4">
        <f>'[1]@target_rule'!$B28</f>
        <v>2009</v>
      </c>
      <c r="C26" s="4" t="str">
        <f>'[1]@target_rule'!$C28</f>
        <v>2009 남은 체력이 가장 높은 엘프 종족 선택</v>
      </c>
      <c r="U26" s="4" t="str">
        <f>'[1]@duration_effect_type'!$A27</f>
        <v>EVASION_UP</v>
      </c>
      <c r="V26" s="4">
        <f>'[1]@duration_effect_type'!$B27</f>
        <v>122</v>
      </c>
      <c r="W26" s="4" t="str">
        <f>'[1]@duration_effect_type'!$C27</f>
        <v>122 회피 증가</v>
      </c>
    </row>
    <row r="27" spans="1:23" x14ac:dyDescent="0.3">
      <c r="A27" s="4" t="str">
        <f>'[1]@target_rule'!$A29</f>
        <v>HIGHEST_LIFE_VALUE_WEREBEAST</v>
      </c>
      <c r="B27" s="4">
        <f>'[1]@target_rule'!$B29</f>
        <v>2010</v>
      </c>
      <c r="C27" s="4" t="str">
        <f>'[1]@target_rule'!$C29</f>
        <v>2010 남은 체력이 가장 높은 수인 종족 선택</v>
      </c>
      <c r="U27" s="4" t="str">
        <f>'[1]@duration_effect_type'!$A28</f>
        <v>ACCURACY_UP</v>
      </c>
      <c r="V27" s="4">
        <f>'[1]@duration_effect_type'!$B28</f>
        <v>123</v>
      </c>
      <c r="W27" s="4" t="str">
        <f>'[1]@duration_effect_type'!$C28</f>
        <v>123 명중 증가</v>
      </c>
    </row>
    <row r="28" spans="1:23" x14ac:dyDescent="0.3">
      <c r="A28" s="4" t="str">
        <f>'[1]@target_rule'!$A30</f>
        <v>HIGHEST_LIFE_VALUE_ANDROID</v>
      </c>
      <c r="B28" s="4">
        <f>'[1]@target_rule'!$B30</f>
        <v>2011</v>
      </c>
      <c r="C28" s="4" t="str">
        <f>'[1]@target_rule'!$C30</f>
        <v>2011 남은 체력이 가장 높은 안드로이드 선택</v>
      </c>
      <c r="U28" s="4" t="str">
        <f>'[1]@duration_effect_type'!$A29</f>
        <v>HEAL_UP</v>
      </c>
      <c r="V28" s="4">
        <f>'[1]@duration_effect_type'!$B29</f>
        <v>124</v>
      </c>
      <c r="W28" s="4" t="str">
        <f>'[1]@duration_effect_type'!$C29</f>
        <v>124 회복량 증가</v>
      </c>
    </row>
    <row r="29" spans="1:23" x14ac:dyDescent="0.3">
      <c r="A29" s="4" t="str">
        <f>'[1]@target_rule'!$A31</f>
        <v>HIGHEST_LIFE_VALUE_DEVIL</v>
      </c>
      <c r="B29" s="4">
        <f>'[1]@target_rule'!$B31</f>
        <v>2012</v>
      </c>
      <c r="C29" s="4" t="str">
        <f>'[1]@target_rule'!$C31</f>
        <v>2012 남은 체력이 가장 높은 악마 선택</v>
      </c>
      <c r="U29" s="4" t="str">
        <f>'[1]@duration_effect_type'!$A30</f>
        <v>PHYSICS_CRITICAL_CHANCE_DOWN</v>
      </c>
      <c r="V29" s="4">
        <f>'[1]@duration_effect_type'!$B30</f>
        <v>125</v>
      </c>
      <c r="W29" s="4" t="str">
        <f>'[1]@duration_effect_type'!$C30</f>
        <v>125 물리 크리티컬 확률 감소</v>
      </c>
    </row>
    <row r="30" spans="1:23" x14ac:dyDescent="0.3">
      <c r="A30" s="4" t="str">
        <f>'[1]@target_rule'!$A32</f>
        <v>HIGHEST_LIFE_VALUE_ANGEL</v>
      </c>
      <c r="B30" s="4">
        <f>'[1]@target_rule'!$B32</f>
        <v>2013</v>
      </c>
      <c r="C30" s="4" t="str">
        <f>'[1]@target_rule'!$C32</f>
        <v>2013 남은 체력이 가장 높은 천사 선택</v>
      </c>
      <c r="U30" s="4" t="str">
        <f>'[1]@duration_effect_type'!$A31</f>
        <v>MAGIC_CRITICAL_CHANCE_DOWN</v>
      </c>
      <c r="V30" s="4">
        <f>'[1]@duration_effect_type'!$B31</f>
        <v>126</v>
      </c>
      <c r="W30" s="4" t="str">
        <f>'[1]@duration_effect_type'!$C31</f>
        <v>126 마법 크리티컬 확률 감소</v>
      </c>
    </row>
    <row r="31" spans="1:23" x14ac:dyDescent="0.3">
      <c r="A31" s="4" t="str">
        <f>'[1]@target_rule'!$A33</f>
        <v>HIGHEST_LIFE_VALUE_WITHOUT_ME</v>
      </c>
      <c r="B31" s="4">
        <f>'[1]@target_rule'!$B33</f>
        <v>2014</v>
      </c>
      <c r="C31" s="4" t="str">
        <f>'[1]@target_rule'!$C33</f>
        <v>2014 자신을 제외한 체력이 가장 높은 타겟 선택</v>
      </c>
      <c r="U31" s="4" t="str">
        <f>'[1]@duration_effect_type'!$A32</f>
        <v>PHYSICS_CRITICAL_POWER_ADD_DOWN</v>
      </c>
      <c r="V31" s="4">
        <f>'[1]@duration_effect_type'!$B32</f>
        <v>127</v>
      </c>
      <c r="W31" s="4" t="str">
        <f>'[1]@duration_effect_type'!$C32</f>
        <v>127 물리 크리티컬 추가 대미지 감소</v>
      </c>
    </row>
    <row r="32" spans="1:23" x14ac:dyDescent="0.3">
      <c r="A32" s="4" t="str">
        <f>'[1]@target_rule'!$A34</f>
        <v>HIGHEST_LIFE_RATE_WITHOUT_ME</v>
      </c>
      <c r="B32" s="4">
        <f>'[1]@target_rule'!$B34</f>
        <v>2015</v>
      </c>
      <c r="C32" s="4" t="str">
        <f>'[1]@target_rule'!$C34</f>
        <v>2015 자신을 제외한 체력 비율이 가장 높은 타겟 선택</v>
      </c>
      <c r="U32" s="4" t="str">
        <f>'[1]@duration_effect_type'!$A33</f>
        <v>MAGIC_CRITICAL_POWER_ADD_DOWN</v>
      </c>
      <c r="V32" s="4">
        <f>'[1]@duration_effect_type'!$B33</f>
        <v>128</v>
      </c>
      <c r="W32" s="4" t="str">
        <f>'[1]@duration_effect_type'!$C33</f>
        <v>128 마법 크리티컬 추가 대미지 감소</v>
      </c>
    </row>
    <row r="33" spans="1:23" x14ac:dyDescent="0.3">
      <c r="A33" s="4" t="str">
        <f>'[1]@target_rule'!$A35</f>
        <v>HIGHEST_ATTACK_WITHOUT_ME</v>
      </c>
      <c r="B33" s="4">
        <f>'[1]@target_rule'!$B35</f>
        <v>2016</v>
      </c>
      <c r="C33" s="4" t="str">
        <f>'[1]@target_rule'!$C35</f>
        <v>2016 자신을 제외한 공격력이 가장 높은 타겟 선택</v>
      </c>
      <c r="U33" s="4" t="str">
        <f>'[1]@duration_effect_type'!$A34</f>
        <v>ATTACK_LIFE_RECOVERY_DOWN</v>
      </c>
      <c r="V33" s="4">
        <f>'[1]@duration_effect_type'!$B34</f>
        <v>129</v>
      </c>
      <c r="W33" s="4" t="str">
        <f>'[1]@duration_effect_type'!$C34</f>
        <v>129 타격 시 회복량 감소</v>
      </c>
    </row>
    <row r="34" spans="1:23" x14ac:dyDescent="0.3">
      <c r="A34" s="4" t="str">
        <f>'[1]@target_rule'!$A36</f>
        <v>HIGHEST_DEFENSE_WITHOUT_ME</v>
      </c>
      <c r="B34" s="4">
        <f>'[1]@target_rule'!$B36</f>
        <v>2017</v>
      </c>
      <c r="C34" s="4" t="str">
        <f>'[1]@target_rule'!$C36</f>
        <v>2017 자신을 제외한 방어력이 가장 높은 타겟 선택</v>
      </c>
      <c r="U34" s="4" t="str">
        <f>'[1]@duration_effect_type'!$A35</f>
        <v>EVASION_DOWN</v>
      </c>
      <c r="V34" s="4">
        <f>'[1]@duration_effect_type'!$B35</f>
        <v>130</v>
      </c>
      <c r="W34" s="4" t="str">
        <f>'[1]@duration_effect_type'!$C35</f>
        <v>130 회피 감소</v>
      </c>
    </row>
    <row r="35" spans="1:23" x14ac:dyDescent="0.3">
      <c r="A35" s="4" t="str">
        <f>'[1]@target_rule'!$A37</f>
        <v>HIGHEST_RAPIDITY_WITHOUT_ME</v>
      </c>
      <c r="B35" s="4">
        <f>'[1]@target_rule'!$B37</f>
        <v>2018</v>
      </c>
      <c r="C35" s="4" t="str">
        <f>'[1]@target_rule'!$C37</f>
        <v>2018 자신을 제외한 공속이 가장 높은 타겟 선택</v>
      </c>
      <c r="U35" s="4" t="str">
        <f>'[1]@duration_effect_type'!$A36</f>
        <v>ACCURACY_DOWN</v>
      </c>
      <c r="V35" s="4">
        <f>'[1]@duration_effect_type'!$B36</f>
        <v>131</v>
      </c>
      <c r="W35" s="4" t="str">
        <f>'[1]@duration_effect_type'!$C36</f>
        <v>131 명중 감소</v>
      </c>
    </row>
    <row r="36" spans="1:23" x14ac:dyDescent="0.3">
      <c r="A36" s="4" t="str">
        <f>'[1]@target_rule'!$A38</f>
        <v>HIGHEST_ACCURACY_WITHOUT_ME</v>
      </c>
      <c r="B36" s="4">
        <f>'[1]@target_rule'!$B38</f>
        <v>2019</v>
      </c>
      <c r="C36" s="4" t="str">
        <f>'[1]@target_rule'!$C38</f>
        <v>2019 자신을 제외한 명중률이 가장 높은 타겟 선택 (명중률 속성이 있다면)</v>
      </c>
      <c r="U36" s="4" t="str">
        <f>'[1]@duration_effect_type'!$A37</f>
        <v>HEAL_DOWN</v>
      </c>
      <c r="V36" s="4">
        <f>'[1]@duration_effect_type'!$B37</f>
        <v>132</v>
      </c>
      <c r="W36" s="4" t="str">
        <f>'[1]@duration_effect_type'!$C37</f>
        <v>132 회복량 감소</v>
      </c>
    </row>
    <row r="37" spans="1:23" x14ac:dyDescent="0.3">
      <c r="A37" s="4" t="str">
        <f>'[1]@target_rule'!$A39</f>
        <v>HIGHEST_EVASION_WITHOUT_ME</v>
      </c>
      <c r="B37" s="4">
        <f>'[1]@target_rule'!$B39</f>
        <v>2020</v>
      </c>
      <c r="C37" s="4" t="str">
        <f>'[1]@target_rule'!$C39</f>
        <v>2020 자신을 제외한 회피율이 가장 높은 타겟 선택 (회피율 속성이 있다면)</v>
      </c>
    </row>
    <row r="38" spans="1:23" x14ac:dyDescent="0.3">
      <c r="A38" s="4" t="str">
        <f>'[1]@target_rule'!$A40</f>
        <v>LOWEST_LIFE_RATE</v>
      </c>
      <c r="B38" s="4">
        <f>'[1]@target_rule'!$B40</f>
        <v>3002</v>
      </c>
      <c r="C38" s="4" t="str">
        <f>'[1]@target_rule'!$C40</f>
        <v>3002 남은 체력 비율이 가장 낮은 타겟 선택</v>
      </c>
    </row>
    <row r="39" spans="1:23" x14ac:dyDescent="0.3">
      <c r="A39" s="4" t="str">
        <f>'[1]@target_rule'!$A41</f>
        <v>LOWEST_ACCUM_RAPIDITY_POINT</v>
      </c>
      <c r="B39" s="4">
        <f>'[1]@target_rule'!$B41</f>
        <v>3005</v>
      </c>
      <c r="C39" s="4" t="str">
        <f>'[1]@target_rule'!$C41</f>
        <v>3005 속도게이지가 가장 낮은 타겟 선택</v>
      </c>
    </row>
    <row r="40" spans="1:23" x14ac:dyDescent="0.3">
      <c r="A40" s="4" t="str">
        <f>'[1]@target_rule'!$A42</f>
        <v>LOWEST_ACCURACY</v>
      </c>
      <c r="B40" s="4">
        <f>'[1]@target_rule'!$B42</f>
        <v>3006</v>
      </c>
      <c r="C40" s="4" t="str">
        <f>'[1]@target_rule'!$C42</f>
        <v>3006 명중률이 가장 낮은 타겟 선택</v>
      </c>
    </row>
    <row r="41" spans="1:23" x14ac:dyDescent="0.3">
      <c r="A41" s="4" t="str">
        <f>'[1]@target_rule'!$A43</f>
        <v>LOWEST_EVASION</v>
      </c>
      <c r="B41" s="4">
        <f>'[1]@target_rule'!$B43</f>
        <v>3007</v>
      </c>
      <c r="C41" s="4" t="str">
        <f>'[1]@target_rule'!$C43</f>
        <v>3007 회피율이 가장 낮은 타겟 선택</v>
      </c>
    </row>
    <row r="42" spans="1:23" x14ac:dyDescent="0.3">
      <c r="A42" s="4" t="str">
        <f>'[1]@target_rule'!$A44</f>
        <v>LOWEST_LIFE_VALUE_HUMAN</v>
      </c>
      <c r="B42" s="4">
        <f>'[1]@target_rule'!$B44</f>
        <v>3008</v>
      </c>
      <c r="C42" s="4" t="str">
        <f>'[1]@target_rule'!$C44</f>
        <v>3008 남은 체력이 가장 낮은 인간 종족 선택</v>
      </c>
    </row>
    <row r="43" spans="1:23" x14ac:dyDescent="0.3">
      <c r="A43" s="4" t="str">
        <f>'[1]@target_rule'!$A45</f>
        <v>LOWEST_LIFE_VALUE_ELF</v>
      </c>
      <c r="B43" s="4">
        <f>'[1]@target_rule'!$B45</f>
        <v>3009</v>
      </c>
      <c r="C43" s="4" t="str">
        <f>'[1]@target_rule'!$C45</f>
        <v>3009 남은 체력이 가장 낮은 엘프 종족 선택</v>
      </c>
    </row>
    <row r="44" spans="1:23" x14ac:dyDescent="0.3">
      <c r="A44" s="4" t="str">
        <f>'[1]@target_rule'!$A46</f>
        <v>LOWEST_LIFE_VALUE_WEREBEAST</v>
      </c>
      <c r="B44" s="4">
        <f>'[1]@target_rule'!$B46</f>
        <v>3010</v>
      </c>
      <c r="C44" s="4" t="str">
        <f>'[1]@target_rule'!$C46</f>
        <v>3010 남은 체력이 가장 낮은 수인 종족 선택</v>
      </c>
    </row>
    <row r="45" spans="1:23" x14ac:dyDescent="0.3">
      <c r="A45" s="4" t="str">
        <f>'[1]@target_rule'!$A47</f>
        <v>LOWEST_LIFE_VALUE_ANDROID</v>
      </c>
      <c r="B45" s="4">
        <f>'[1]@target_rule'!$B47</f>
        <v>3011</v>
      </c>
      <c r="C45" s="4" t="str">
        <f>'[1]@target_rule'!$C47</f>
        <v>3011 남은 체력이 가장 낮은 안드로이드 선택</v>
      </c>
    </row>
    <row r="46" spans="1:23" x14ac:dyDescent="0.3">
      <c r="A46" s="4" t="str">
        <f>'[1]@target_rule'!$A48</f>
        <v>LOWEST_LIFE_VALUE_DEVIL</v>
      </c>
      <c r="B46" s="4">
        <f>'[1]@target_rule'!$B48</f>
        <v>3012</v>
      </c>
      <c r="C46" s="4" t="str">
        <f>'[1]@target_rule'!$C48</f>
        <v>3012 남은 체력이 가장 낮은 악마 종족 선택</v>
      </c>
    </row>
    <row r="47" spans="1:23" x14ac:dyDescent="0.3">
      <c r="A47" s="4" t="str">
        <f>'[1]@target_rule'!$A49</f>
        <v>LOWEST_LIFE_VALUE_ANGEL</v>
      </c>
      <c r="B47" s="4">
        <f>'[1]@target_rule'!$B49</f>
        <v>3013</v>
      </c>
      <c r="C47" s="4" t="str">
        <f>'[1]@target_rule'!$C49</f>
        <v>3013 남은 체력이 가장 낮은 천사 종족 선택</v>
      </c>
    </row>
    <row r="48" spans="1:23" x14ac:dyDescent="0.3">
      <c r="A48" s="4" t="str">
        <f>'[1]@target_rule'!$A50</f>
        <v>LOWEST_LIFE_VALUE_WITHOUT_ME</v>
      </c>
      <c r="B48" s="4">
        <f>'[1]@target_rule'!$B50</f>
        <v>3014</v>
      </c>
      <c r="C48" s="4" t="str">
        <f>'[1]@target_rule'!$C50</f>
        <v>3014 자신을 제외한 남은 체력이 가장 낮은 타겟 선택</v>
      </c>
    </row>
    <row r="49" spans="1:3" x14ac:dyDescent="0.3">
      <c r="A49" s="4" t="str">
        <f>'[1]@target_rule'!$A51</f>
        <v>LOWEST_LIFE_RATE_WITHOUT_ME</v>
      </c>
      <c r="B49" s="4">
        <f>'[1]@target_rule'!$B51</f>
        <v>3015</v>
      </c>
      <c r="C49" s="4" t="str">
        <f>'[1]@target_rule'!$C51</f>
        <v>3015 자신을 제외한 남은 체력 비율이 가장 낮은 타겟 선택</v>
      </c>
    </row>
    <row r="50" spans="1:3" x14ac:dyDescent="0.3">
      <c r="A50" s="4" t="str">
        <f>'[1]@target_rule'!$A52</f>
        <v>LOWEST_ATTACK_WITHOUT_ME</v>
      </c>
      <c r="B50" s="4">
        <f>'[1]@target_rule'!$B52</f>
        <v>3016</v>
      </c>
      <c r="C50" s="4" t="str">
        <f>'[1]@target_rule'!$C52</f>
        <v>3016 자신을 제외한 공격력이 가장 낮은 타겟 선택</v>
      </c>
    </row>
    <row r="51" spans="1:3" x14ac:dyDescent="0.3">
      <c r="A51" s="4" t="str">
        <f>'[1]@target_rule'!$A53</f>
        <v>LOWEST_DEFENSE_WITHOUT_ME</v>
      </c>
      <c r="B51" s="4">
        <f>'[1]@target_rule'!$B53</f>
        <v>3017</v>
      </c>
      <c r="C51" s="4" t="str">
        <f>'[1]@target_rule'!$C53</f>
        <v>3017 자신을 제외한 방어력이 가장 낮은 타겟 선택</v>
      </c>
    </row>
    <row r="52" spans="1:3" x14ac:dyDescent="0.3">
      <c r="A52" s="4" t="str">
        <f>'[1]@target_rule'!$A54</f>
        <v>LOWEST_RAPIDITY_WITHOUT_ME</v>
      </c>
      <c r="B52" s="4">
        <f>'[1]@target_rule'!$B54</f>
        <v>3018</v>
      </c>
      <c r="C52" s="4" t="str">
        <f>'[1]@target_rule'!$C54</f>
        <v>3018 자신을 제외한 공속이 가장 낮은 타겟 선택</v>
      </c>
    </row>
    <row r="53" spans="1:3" x14ac:dyDescent="0.3">
      <c r="A53" s="4" t="str">
        <f>'[1]@target_rule'!$A55</f>
        <v>LOWEST_ACCURACY_WITHOUT_ME</v>
      </c>
      <c r="B53" s="4">
        <f>'[1]@target_rule'!$B55</f>
        <v>3019</v>
      </c>
      <c r="C53" s="4" t="str">
        <f>'[1]@target_rule'!$C55</f>
        <v>3019 자신을 제외한 명중률이 가장 낮은 타겟 선택</v>
      </c>
    </row>
    <row r="54" spans="1:3" x14ac:dyDescent="0.3">
      <c r="A54" s="4" t="str">
        <f>'[1]@target_rule'!$A56</f>
        <v>LOWEST_EVASION_WITHOUT_ME</v>
      </c>
      <c r="B54" s="4">
        <f>'[1]@target_rule'!$B56</f>
        <v>3020</v>
      </c>
      <c r="C54" s="4" t="str">
        <f>'[1]@target_rule'!$C56</f>
        <v>3020 자신을 제외한 회피율이 가장 낮은 타겟 선택</v>
      </c>
    </row>
    <row r="55" spans="1:3" x14ac:dyDescent="0.3">
      <c r="A55" s="4" t="str">
        <f>'[1]@target_rule'!$A57</f>
        <v>LOWEST_LIFE_VALUE_WITH_ME</v>
      </c>
      <c r="B55" s="4">
        <f>'[1]@target_rule'!$B57</f>
        <v>3021</v>
      </c>
      <c r="C55" s="4" t="str">
        <f>'[1]@target_rule'!$C57</f>
        <v>3021 자신을 포함한 남은 체력이 가장 낮은 타겟 선택</v>
      </c>
    </row>
    <row r="56" spans="1:3" x14ac:dyDescent="0.3">
      <c r="A56" s="4" t="str">
        <f>'[1]@target_rule'!$A58</f>
        <v>LOWEST_LIFE_RATE_WITH_ME</v>
      </c>
      <c r="B56" s="4">
        <f>'[1]@target_rule'!$B58</f>
        <v>3022</v>
      </c>
      <c r="C56" s="4" t="str">
        <f>'[1]@target_rule'!$C58</f>
        <v>3022 자신을 포함한 남은 체력 비율이 가장 낮은 타겟 선택</v>
      </c>
    </row>
    <row r="57" spans="1:3" x14ac:dyDescent="0.3">
      <c r="A57" s="4" t="str">
        <f>'[1]@target_rule'!$A59</f>
        <v>LOWEST_ATTACK_WITH_ME</v>
      </c>
      <c r="B57" s="4">
        <f>'[1]@target_rule'!$B59</f>
        <v>3023</v>
      </c>
      <c r="C57" s="4" t="str">
        <f>'[1]@target_rule'!$C59</f>
        <v>3023 자신을 포함한 공격력이 가장 낮은 타겟 선택</v>
      </c>
    </row>
    <row r="58" spans="1:3" x14ac:dyDescent="0.3">
      <c r="A58" s="4" t="str">
        <f>'[1]@target_rule'!$A60</f>
        <v>LOWEST_DEFENSE_WITH_ME</v>
      </c>
      <c r="B58" s="4">
        <f>'[1]@target_rule'!$B60</f>
        <v>3024</v>
      </c>
      <c r="C58" s="4" t="str">
        <f>'[1]@target_rule'!$C60</f>
        <v>3024 자신을 포함한 방어력이 가장 낮은 타겟 선택</v>
      </c>
    </row>
    <row r="59" spans="1:3" x14ac:dyDescent="0.3">
      <c r="A59" s="4" t="str">
        <f>'[1]@target_rule'!$A61</f>
        <v>LOWEST_RAPIDITY_WITH_ME</v>
      </c>
      <c r="B59" s="4">
        <f>'[1]@target_rule'!$B61</f>
        <v>3025</v>
      </c>
      <c r="C59" s="4" t="str">
        <f>'[1]@target_rule'!$C61</f>
        <v>3025 자신을 포함한 공속이 가장 낮은 타겟 선택</v>
      </c>
    </row>
    <row r="60" spans="1:3" x14ac:dyDescent="0.3">
      <c r="A60" s="4" t="str">
        <f>'[1]@target_rule'!$A62</f>
        <v>LOWEST_ACCURACY_WITH_ME</v>
      </c>
      <c r="B60" s="4">
        <f>'[1]@target_rule'!$B62</f>
        <v>3026</v>
      </c>
      <c r="C60" s="4" t="str">
        <f>'[1]@target_rule'!$C62</f>
        <v>3026 자신을 포함한 명중률이 가장 낮은 타겟 선택</v>
      </c>
    </row>
    <row r="61" spans="1:3" x14ac:dyDescent="0.3">
      <c r="A61" s="4" t="str">
        <f>'[1]@target_rule'!$A63</f>
        <v>LOWEST_EVASION_WITH_ME</v>
      </c>
      <c r="B61" s="4">
        <f>'[1]@target_rule'!$B63</f>
        <v>3027</v>
      </c>
      <c r="C61" s="4" t="str">
        <f>'[1]@target_rule'!$C63</f>
        <v>3027 자신을 포함한 회피율이 가장 낮은 타겟 선택</v>
      </c>
    </row>
    <row r="62" spans="1:3" x14ac:dyDescent="0.3">
      <c r="A62" s="4" t="str">
        <f>'[1]@target_rule'!$A64</f>
        <v>WEAK_ELEMENT</v>
      </c>
      <c r="B62" s="4">
        <f>'[1]@target_rule'!$B64</f>
        <v>4001</v>
      </c>
      <c r="C62" s="4" t="str">
        <f>'[1]@target_rule'!$C64</f>
        <v>4001 자신보다 약한 속성 타겟 선택 (상성 시스템이 있을 경우)</v>
      </c>
    </row>
    <row r="63" spans="1:3" x14ac:dyDescent="0.3">
      <c r="A63" s="4" t="str">
        <f>'[1]@target_rule'!$A65</f>
        <v>STRONG_ELEMENT</v>
      </c>
      <c r="B63" s="4">
        <f>'[1]@target_rule'!$B65</f>
        <v>4002</v>
      </c>
      <c r="C63" s="4" t="str">
        <f>'[1]@target_rule'!$C65</f>
        <v>4002 자신보다 강한 속성 타겟 선택 (상성 시스템이 있을 경우)</v>
      </c>
    </row>
    <row r="64" spans="1:3" x14ac:dyDescent="0.3">
      <c r="A64" s="4" t="str">
        <f>'[1]@target_rule'!$A66</f>
        <v>GAIN_BUFF_DURATION</v>
      </c>
      <c r="B64" s="4">
        <f>'[1]@target_rule'!$B66</f>
        <v>5001</v>
      </c>
      <c r="C64" s="4" t="str">
        <f>'[1]@target_rule'!$C66</f>
        <v>5001 버프 효과가 있는 타겟 선택</v>
      </c>
    </row>
    <row r="65" spans="1:3" x14ac:dyDescent="0.3">
      <c r="A65" s="4" t="str">
        <f>'[1]@target_rule'!$A67</f>
        <v>GAIN_BUFF_DURATION_ATTACK_INC</v>
      </c>
      <c r="B65" s="4">
        <f>'[1]@target_rule'!$B67</f>
        <v>5002</v>
      </c>
      <c r="C65" s="4" t="str">
        <f>'[1]@target_rule'!$C67</f>
        <v>5002 버프 효과 중 공격력 증가 효과가 있는 타겟 선택</v>
      </c>
    </row>
    <row r="66" spans="1:3" x14ac:dyDescent="0.3">
      <c r="A66" s="4" t="str">
        <f>'[1]@target_rule'!$A68</f>
        <v>GAIN_BUFF_DURATION_DEFENSE_INC</v>
      </c>
      <c r="B66" s="4">
        <f>'[1]@target_rule'!$B68</f>
        <v>5003</v>
      </c>
      <c r="C66" s="4" t="str">
        <f>'[1]@target_rule'!$C68</f>
        <v>5003 버프 효과 중 방어력 증가 효과가 있는 타겟 선택</v>
      </c>
    </row>
    <row r="67" spans="1:3" x14ac:dyDescent="0.3">
      <c r="A67" s="4" t="str">
        <f>'[1]@target_rule'!$A69</f>
        <v>GAIN_BUFF_DURATION_RAPIDITY_INC</v>
      </c>
      <c r="B67" s="4">
        <f>'[1]@target_rule'!$B69</f>
        <v>5004</v>
      </c>
      <c r="C67" s="4" t="str">
        <f>'[1]@target_rule'!$C69</f>
        <v>5004 버프 효과 중 공속 증가 효과가 있는 타겟 선택</v>
      </c>
    </row>
    <row r="68" spans="1:3" x14ac:dyDescent="0.3">
      <c r="A68" s="4" t="str">
        <f>'[1]@target_rule'!$A70</f>
        <v>GAIN_BUFF_DURATION_EVASION_INC</v>
      </c>
      <c r="B68" s="4">
        <f>'[1]@target_rule'!$B70</f>
        <v>5005</v>
      </c>
      <c r="C68" s="4" t="str">
        <f>'[1]@target_rule'!$C70</f>
        <v>5005 버프 효과 중 회피율 증가 효과가 있는 타겟 선택</v>
      </c>
    </row>
    <row r="69" spans="1:3" x14ac:dyDescent="0.3">
      <c r="A69" s="4" t="str">
        <f>'[1]@target_rule'!$A71</f>
        <v>GAIN_BUFF_DURATION_CRITICAL_RATE_INC</v>
      </c>
      <c r="B69" s="4">
        <f>'[1]@target_rule'!$B71</f>
        <v>5006</v>
      </c>
      <c r="C69" s="4" t="str">
        <f>'[1]@target_rule'!$C71</f>
        <v>5006 버프 효과 중 치명타 확률 증가 효과가 있는 타겟 선택</v>
      </c>
    </row>
    <row r="70" spans="1:3" x14ac:dyDescent="0.3">
      <c r="A70" s="4" t="str">
        <f>'[1]@target_rule'!$A72</f>
        <v>GAIN_BUFF_DURATION_CRITICAL_DAMAGE_INC</v>
      </c>
      <c r="B70" s="4">
        <f>'[1]@target_rule'!$B72</f>
        <v>5007</v>
      </c>
      <c r="C70" s="4" t="str">
        <f>'[1]@target_rule'!$C72</f>
        <v>5007 버프 효과 중 치명타 피해량 증가 효과가 있는 타겟 선택</v>
      </c>
    </row>
    <row r="71" spans="1:3" x14ac:dyDescent="0.3">
      <c r="A71" s="4" t="str">
        <f>'[1]@target_rule'!$A73</f>
        <v>GAIN_DEBUFF_DURATION</v>
      </c>
      <c r="B71" s="4">
        <f>'[1]@target_rule'!$B73</f>
        <v>6001</v>
      </c>
      <c r="C71" s="4" t="str">
        <f>'[1]@target_rule'!$C73</f>
        <v>6001 디버프 효과가 있는 타겟 선택</v>
      </c>
    </row>
    <row r="72" spans="1:3" x14ac:dyDescent="0.3">
      <c r="A72" s="4" t="str">
        <f>'[1]@target_rule'!$A74</f>
        <v>GAIN_DEBUFF_DURATION_ATTACK_DEC</v>
      </c>
      <c r="B72" s="4">
        <f>'[1]@target_rule'!$B74</f>
        <v>6002</v>
      </c>
      <c r="C72" s="4" t="str">
        <f>'[1]@target_rule'!$C74</f>
        <v>6002 디버프 효과 중 공격력 감소 효과가 있는 타겟 선택</v>
      </c>
    </row>
    <row r="73" spans="1:3" x14ac:dyDescent="0.3">
      <c r="A73" s="4" t="str">
        <f>'[1]@target_rule'!$A75</f>
        <v>GAIN_DEBUFF_DURATION_DEFENSE_DEC</v>
      </c>
      <c r="B73" s="4">
        <f>'[1]@target_rule'!$B75</f>
        <v>6003</v>
      </c>
      <c r="C73" s="4" t="str">
        <f>'[1]@target_rule'!$C75</f>
        <v>6003 디버프 효과 중 방어력 감소 효과가 있는 타겟 선택</v>
      </c>
    </row>
    <row r="74" spans="1:3" x14ac:dyDescent="0.3">
      <c r="A74" s="4" t="str">
        <f>'[1]@target_rule'!$A76</f>
        <v>GAIN_DEBUFF_DURATION_BURN</v>
      </c>
      <c r="B74" s="4">
        <f>'[1]@target_rule'!$B76</f>
        <v>6004</v>
      </c>
      <c r="C74" s="4" t="str">
        <f>'[1]@target_rule'!$C76</f>
        <v>6004 디버프 효과 중 화상 효과가 있는 타겟 선택</v>
      </c>
    </row>
    <row r="75" spans="1:3" x14ac:dyDescent="0.3">
      <c r="A75" s="4" t="str">
        <f>'[1]@target_rule'!$A77</f>
        <v>GAIN_DEBUFF_DURATION_BLEEDING</v>
      </c>
      <c r="B75" s="4">
        <f>'[1]@target_rule'!$B77</f>
        <v>6005</v>
      </c>
      <c r="C75" s="4" t="str">
        <f>'[1]@target_rule'!$C77</f>
        <v>6005 디버프 효과 중 출혈 효과가 있는 타겟 선택</v>
      </c>
    </row>
    <row r="76" spans="1:3" x14ac:dyDescent="0.3">
      <c r="A76" s="4" t="str">
        <f>'[1]@target_rule'!$A78</f>
        <v>GAIN_DEBUFF_DURATION_POISON</v>
      </c>
      <c r="B76" s="4">
        <f>'[1]@target_rule'!$B78</f>
        <v>6006</v>
      </c>
      <c r="C76" s="4" t="str">
        <f>'[1]@target_rule'!$C78</f>
        <v>6006 디버프 효과 중 중독 효과가 있는 타겟 선택</v>
      </c>
    </row>
    <row r="77" spans="1:3" x14ac:dyDescent="0.3">
      <c r="A77" s="4" t="str">
        <f>'[1]@target_rule'!$A79</f>
        <v>GAIN_DEBUFF_DURATION_RAPIDITY_DEC</v>
      </c>
      <c r="B77" s="4">
        <f>'[1]@target_rule'!$B79</f>
        <v>6007</v>
      </c>
      <c r="C77" s="4" t="str">
        <f>'[1]@target_rule'!$C79</f>
        <v>6007 디버프 효과 중 공속 감소 효과가 있는 타겟 선택</v>
      </c>
    </row>
    <row r="78" spans="1:3" x14ac:dyDescent="0.3">
      <c r="A78" s="4" t="str">
        <f>'[1]@target_rule'!$A80</f>
        <v>GAIN_DEBUFF_DURATION_SLEEP</v>
      </c>
      <c r="B78" s="4">
        <f>'[1]@target_rule'!$B80</f>
        <v>6008</v>
      </c>
      <c r="C78" s="4" t="str">
        <f>'[1]@target_rule'!$C80</f>
        <v>6008 디버프 효과 중 수면 효과가 있는 타겟 선택</v>
      </c>
    </row>
    <row r="79" spans="1:3" x14ac:dyDescent="0.3">
      <c r="A79" s="4" t="str">
        <f>'[1]@target_rule'!$A81</f>
        <v>GAIN_DEBUFF_DURATION_FATAL_WOUNDS</v>
      </c>
      <c r="B79" s="4">
        <f>'[1]@target_rule'!$B81</f>
        <v>6009</v>
      </c>
      <c r="C79" s="4" t="str">
        <f>'[1]@target_rule'!$C81</f>
        <v>6009 디버프 효과 중 치명상 효과가 있는 타겟 선택</v>
      </c>
    </row>
    <row r="80" spans="1:3" x14ac:dyDescent="0.3">
      <c r="A80" s="4" t="str">
        <f>'[1]@target_rule'!$A82</f>
        <v>GAIN_DEBUFF_DURATION_ACCURACY_DEC</v>
      </c>
      <c r="B80" s="4">
        <f>'[1]@target_rule'!$B82</f>
        <v>6010</v>
      </c>
      <c r="C80" s="4" t="str">
        <f>'[1]@target_rule'!$C82</f>
        <v>6010 디버프 효과 중 명중률 감소 효과가 있는 타겟 선택</v>
      </c>
    </row>
    <row r="81" spans="1:3" x14ac:dyDescent="0.3">
      <c r="A81" s="4" t="str">
        <f>'[1]@target_rule'!$A83</f>
        <v>LOW_HP_VALUE</v>
      </c>
      <c r="B81" s="4">
        <f>'[1]@target_rule'!$B83</f>
        <v>10001</v>
      </c>
      <c r="C81" s="4" t="str">
        <f>'[1]@target_rule'!$C83</f>
        <v>10001 현재 체력이 가장 낮은 대상</v>
      </c>
    </row>
    <row r="82" spans="1:3" x14ac:dyDescent="0.3">
      <c r="A82" s="4" t="str">
        <f>'[1]@target_rule'!$A84</f>
        <v>HIGH_HP_VALUE</v>
      </c>
      <c r="B82" s="4">
        <f>'[1]@target_rule'!$B84</f>
        <v>10002</v>
      </c>
      <c r="C82" s="4" t="str">
        <f>'[1]@target_rule'!$C84</f>
        <v>10002 현재 체력이 가장 높은 대상</v>
      </c>
    </row>
    <row r="83" spans="1:3" x14ac:dyDescent="0.3">
      <c r="A83" s="4" t="str">
        <f>'[1]@target_rule'!$A85</f>
        <v>HIGH_HP_RATE</v>
      </c>
      <c r="B83" s="4">
        <f>'[1]@target_rule'!$B85</f>
        <v>10003</v>
      </c>
      <c r="C83" s="4" t="str">
        <f>'[1]@target_rule'!$C85</f>
        <v>10003 남은 체력 비율이 가장 높은 대상</v>
      </c>
    </row>
    <row r="84" spans="1:3" x14ac:dyDescent="0.3">
      <c r="A84" s="4" t="str">
        <f>'[1]@target_rule'!$A86</f>
        <v>LOW_HP_RATE</v>
      </c>
      <c r="B84" s="4">
        <f>'[1]@target_rule'!$B86</f>
        <v>10004</v>
      </c>
      <c r="C84" s="4" t="str">
        <f>'[1]@target_rule'!$C86</f>
        <v>10004 남은 체력 비율이 가장 낮은 대상</v>
      </c>
    </row>
    <row r="85" spans="1:3" x14ac:dyDescent="0.3">
      <c r="A85" s="4" t="str">
        <f>'[1]@target_rule'!$A87</f>
        <v>LOW_MAX_HP</v>
      </c>
      <c r="B85" s="4">
        <f>'[1]@target_rule'!$B87</f>
        <v>10005</v>
      </c>
      <c r="C85" s="4" t="str">
        <f>'[1]@target_rule'!$C87</f>
        <v>10003 최대 체력이 가장 낮은 대상</v>
      </c>
    </row>
    <row r="86" spans="1:3" x14ac:dyDescent="0.3">
      <c r="A86" s="4" t="str">
        <f>'[1]@target_rule'!$A88</f>
        <v>HIGH_MAX_HP</v>
      </c>
      <c r="B86" s="4">
        <f>'[1]@target_rule'!$B88</f>
        <v>10006</v>
      </c>
      <c r="C86" s="4" t="str">
        <f>'[1]@target_rule'!$C88</f>
        <v>10004 최대 체력이 가장 높은 대상</v>
      </c>
    </row>
    <row r="87" spans="1:3" x14ac:dyDescent="0.3">
      <c r="A87" s="4" t="str">
        <f>'[1]@target_rule'!$A89</f>
        <v>LOW_P_ATK</v>
      </c>
      <c r="B87" s="4">
        <f>'[1]@target_rule'!$B89</f>
        <v>10007</v>
      </c>
      <c r="C87" s="4" t="str">
        <f>'[1]@target_rule'!$C89</f>
        <v>10005 물리 공격력이 가장 낮은 대상</v>
      </c>
    </row>
    <row r="88" spans="1:3" x14ac:dyDescent="0.3">
      <c r="A88" s="4" t="str">
        <f>'[1]@target_rule'!$A90</f>
        <v>HIGH_P_ATK</v>
      </c>
      <c r="B88" s="4">
        <f>'[1]@target_rule'!$B90</f>
        <v>10008</v>
      </c>
      <c r="C88" s="4" t="str">
        <f>'[1]@target_rule'!$C90</f>
        <v>10006 물리 공격력이 가장 높은 대상</v>
      </c>
    </row>
    <row r="89" spans="1:3" x14ac:dyDescent="0.3">
      <c r="A89" s="4" t="str">
        <f>'[1]@target_rule'!$A91</f>
        <v>LOW_M_ATK</v>
      </c>
      <c r="B89" s="4">
        <f>'[1]@target_rule'!$B91</f>
        <v>10009</v>
      </c>
      <c r="C89" s="4" t="str">
        <f>'[1]@target_rule'!$C91</f>
        <v>10007 마법 공격력이 가장 낮은 대상</v>
      </c>
    </row>
    <row r="90" spans="1:3" x14ac:dyDescent="0.3">
      <c r="A90" s="4" t="str">
        <f>'[1]@target_rule'!$A92</f>
        <v>HIGH_M_ATK</v>
      </c>
      <c r="B90" s="4">
        <f>'[1]@target_rule'!$B92</f>
        <v>10010</v>
      </c>
      <c r="C90" s="4" t="str">
        <f>'[1]@target_rule'!$C92</f>
        <v>10008 마법 공격력이 가장 높은 대상</v>
      </c>
    </row>
    <row r="91" spans="1:3" x14ac:dyDescent="0.3">
      <c r="A91" s="4" t="str">
        <f>'[1]@target_rule'!$A93</f>
        <v>LOW_PM_ATK</v>
      </c>
      <c r="B91" s="4">
        <f>'[1]@target_rule'!$B93</f>
        <v>10011</v>
      </c>
      <c r="C91" s="4" t="str">
        <f>'[1]@target_rule'!$C93</f>
        <v>10009 물리/ 마법 공격력이 가장 낮은 대상</v>
      </c>
    </row>
    <row r="92" spans="1:3" x14ac:dyDescent="0.3">
      <c r="A92" s="4" t="str">
        <f>'[1]@target_rule'!$A94</f>
        <v>HIGH_PM_ATK</v>
      </c>
      <c r="B92" s="4">
        <f>'[1]@target_rule'!$B94</f>
        <v>10012</v>
      </c>
      <c r="C92" s="4" t="str">
        <f>'[1]@target_rule'!$C94</f>
        <v>10010 물리/ 마법 공격력이 가장 높은 대상</v>
      </c>
    </row>
    <row r="93" spans="1:3" x14ac:dyDescent="0.3">
      <c r="A93" s="4" t="str">
        <f>'[1]@target_rule'!$A95</f>
        <v>LOW_P_DEF</v>
      </c>
      <c r="B93" s="4">
        <f>'[1]@target_rule'!$B95</f>
        <v>10013</v>
      </c>
      <c r="C93" s="4" t="str">
        <f>'[1]@target_rule'!$C95</f>
        <v>10011 물리 방어력이 가장 낮은 대상</v>
      </c>
    </row>
    <row r="94" spans="1:3" x14ac:dyDescent="0.3">
      <c r="A94" s="4" t="str">
        <f>'[1]@target_rule'!$A96</f>
        <v>HIGH_P_DEF</v>
      </c>
      <c r="B94" s="4">
        <f>'[1]@target_rule'!$B96</f>
        <v>10014</v>
      </c>
      <c r="C94" s="4" t="str">
        <f>'[1]@target_rule'!$C96</f>
        <v>10012 물리 방어력이 가장 높은 대상</v>
      </c>
    </row>
    <row r="95" spans="1:3" x14ac:dyDescent="0.3">
      <c r="A95" s="4" t="str">
        <f>'[1]@target_rule'!$A97</f>
        <v>LOW_M_DEF</v>
      </c>
      <c r="B95" s="4">
        <f>'[1]@target_rule'!$B97</f>
        <v>10015</v>
      </c>
      <c r="C95" s="4" t="str">
        <f>'[1]@target_rule'!$C97</f>
        <v>10013 마법 방어력이 가장 낮은 대상</v>
      </c>
    </row>
    <row r="96" spans="1:3" x14ac:dyDescent="0.3">
      <c r="A96" s="4" t="str">
        <f>'[1]@target_rule'!$A98</f>
        <v>HIGH_M_DEF</v>
      </c>
      <c r="B96" s="4">
        <f>'[1]@target_rule'!$B98</f>
        <v>10016</v>
      </c>
      <c r="C96" s="4" t="str">
        <f>'[1]@target_rule'!$C98</f>
        <v>10014 마법 방어력이 가장 높은 대상</v>
      </c>
    </row>
    <row r="97" spans="1:3" x14ac:dyDescent="0.3">
      <c r="A97" s="4" t="str">
        <f>'[1]@target_rule'!$A99</f>
        <v>LOW_PM_DEF</v>
      </c>
      <c r="B97" s="4">
        <f>'[1]@target_rule'!$B99</f>
        <v>10017</v>
      </c>
      <c r="C97" s="4" t="str">
        <f>'[1]@target_rule'!$C99</f>
        <v>10015 물리/ 마법 방어력이 가장 낮은 대상</v>
      </c>
    </row>
    <row r="98" spans="1:3" x14ac:dyDescent="0.3">
      <c r="A98" s="4" t="str">
        <f>'[1]@target_rule'!$A100</f>
        <v>HIGH_PM_DEF</v>
      </c>
      <c r="B98" s="4">
        <f>'[1]@target_rule'!$B100</f>
        <v>10018</v>
      </c>
      <c r="C98" s="4" t="str">
        <f>'[1]@target_rule'!$C100</f>
        <v>10016 물리/ 마법 방어력이 가장 높은 대상</v>
      </c>
    </row>
    <row r="99" spans="1:3" x14ac:dyDescent="0.3">
      <c r="A99" s="4" t="str">
        <f>'[1]@target_rule'!$A101</f>
        <v>LOW_P_CRI_INC</v>
      </c>
      <c r="B99" s="4">
        <f>'[1]@target_rule'!$B101</f>
        <v>10019</v>
      </c>
      <c r="C99" s="4" t="str">
        <f>'[1]@target_rule'!$C101</f>
        <v>10017 물리 크리티컬 확률이 가장 낮은 대상</v>
      </c>
    </row>
    <row r="100" spans="1:3" x14ac:dyDescent="0.3">
      <c r="A100" s="4" t="str">
        <f>'[1]@target_rule'!$A102</f>
        <v>HIGH_P_CRI_INC</v>
      </c>
      <c r="B100" s="4">
        <f>'[1]@target_rule'!$B102</f>
        <v>10020</v>
      </c>
      <c r="C100" s="4" t="str">
        <f>'[1]@target_rule'!$C102</f>
        <v>10018 물리 크리티컬 확률이 가장 높은 대상</v>
      </c>
    </row>
    <row r="101" spans="1:3" x14ac:dyDescent="0.3">
      <c r="A101" s="4" t="str">
        <f>'[1]@target_rule'!$A103</f>
        <v>LOW_M_CRI_INC</v>
      </c>
      <c r="B101" s="4">
        <f>'[1]@target_rule'!$B103</f>
        <v>10021</v>
      </c>
      <c r="C101" s="4" t="str">
        <f>'[1]@target_rule'!$C103</f>
        <v>10019 마법 크리티컬 확률이 가장 낮은 대상</v>
      </c>
    </row>
    <row r="102" spans="1:3" x14ac:dyDescent="0.3">
      <c r="A102" s="4" t="str">
        <f>'[1]@target_rule'!$A104</f>
        <v>HIGH_M_CRI_INC</v>
      </c>
      <c r="B102" s="4">
        <f>'[1]@target_rule'!$B104</f>
        <v>10022</v>
      </c>
      <c r="C102" s="4" t="str">
        <f>'[1]@target_rule'!$C104</f>
        <v>10020 마법 크리티컬 확률이 가장 높은 대상</v>
      </c>
    </row>
    <row r="103" spans="1:3" x14ac:dyDescent="0.3">
      <c r="A103" s="4" t="str">
        <f>'[1]@target_rule'!$A105</f>
        <v>LOW_P_CRI_ADD</v>
      </c>
      <c r="B103" s="4">
        <f>'[1]@target_rule'!$B105</f>
        <v>10023</v>
      </c>
      <c r="C103" s="4" t="str">
        <f>'[1]@target_rule'!$C105</f>
        <v>10021 물리 크리티컬 추가 대미지가 가장 낮은 대상</v>
      </c>
    </row>
    <row r="104" spans="1:3" x14ac:dyDescent="0.3">
      <c r="A104" s="4" t="str">
        <f>'[1]@target_rule'!$A106</f>
        <v>HIGH_P_CRI_ADD</v>
      </c>
      <c r="B104" s="4">
        <f>'[1]@target_rule'!$B106</f>
        <v>10024</v>
      </c>
      <c r="C104" s="4" t="str">
        <f>'[1]@target_rule'!$C106</f>
        <v>10022 물리 크리티컬 추가 대미지가 가장 높은 대상</v>
      </c>
    </row>
    <row r="105" spans="1:3" x14ac:dyDescent="0.3">
      <c r="A105" s="4" t="str">
        <f>'[1]@target_rule'!$A107</f>
        <v>LOW_M_CRI_ADD</v>
      </c>
      <c r="B105" s="4">
        <f>'[1]@target_rule'!$B107</f>
        <v>10025</v>
      </c>
      <c r="C105" s="4" t="str">
        <f>'[1]@target_rule'!$C107</f>
        <v>10023 마법 크리티컬 추가 대미지가 가장 낮은 대상</v>
      </c>
    </row>
    <row r="106" spans="1:3" x14ac:dyDescent="0.3">
      <c r="A106" s="4" t="str">
        <f>'[1]@target_rule'!$A108</f>
        <v>HIGH_M_CRI_ADD</v>
      </c>
      <c r="B106" s="4">
        <f>'[1]@target_rule'!$B108</f>
        <v>10026</v>
      </c>
      <c r="C106" s="4" t="str">
        <f>'[1]@target_rule'!$C108</f>
        <v>10024 마법 크리티컬 추가 대미지가 가장 높은 대상</v>
      </c>
    </row>
    <row r="107" spans="1:3" x14ac:dyDescent="0.3">
      <c r="A107" s="4" t="str">
        <f>'[1]@target_rule'!$A109</f>
        <v>LOW_ACCURACY</v>
      </c>
      <c r="B107" s="4">
        <f>'[1]@target_rule'!$B109</f>
        <v>10027</v>
      </c>
      <c r="C107" s="4" t="str">
        <f>'[1]@target_rule'!$C109</f>
        <v>10025 명중이 가장 낮은 대상</v>
      </c>
    </row>
    <row r="108" spans="1:3" x14ac:dyDescent="0.3">
      <c r="A108" s="4" t="str">
        <f>'[1]@target_rule'!$A110</f>
        <v>HIGH_ACCURACY</v>
      </c>
      <c r="B108" s="4">
        <f>'[1]@target_rule'!$B110</f>
        <v>10028</v>
      </c>
      <c r="C108" s="4" t="str">
        <f>'[1]@target_rule'!$C110</f>
        <v>10026 명중이 가장 높은 대상</v>
      </c>
    </row>
    <row r="109" spans="1:3" x14ac:dyDescent="0.3">
      <c r="A109" s="4" t="str">
        <f>'[1]@target_rule'!$A111</f>
        <v>LOW_EVASION</v>
      </c>
      <c r="B109" s="4">
        <f>'[1]@target_rule'!$B111</f>
        <v>10029</v>
      </c>
      <c r="C109" s="4" t="str">
        <f>'[1]@target_rule'!$C111</f>
        <v>10027 회피가 가장 낮은 대상</v>
      </c>
    </row>
    <row r="110" spans="1:3" x14ac:dyDescent="0.3">
      <c r="A110" s="4" t="str">
        <f>'[1]@target_rule'!$A112</f>
        <v>HIGH_EVASION</v>
      </c>
      <c r="B110" s="4">
        <f>'[1]@target_rule'!$B112</f>
        <v>10030</v>
      </c>
      <c r="C110" s="4" t="str">
        <f>'[1]@target_rule'!$C112</f>
        <v>10028 회피가 가장 높은 대상</v>
      </c>
    </row>
    <row r="111" spans="1:3" x14ac:dyDescent="0.3">
      <c r="A111" s="4" t="str">
        <f>'[1]@target_rule'!$A113</f>
        <v>LOW_ATK_RECOVERY</v>
      </c>
      <c r="B111" s="4">
        <f>'[1]@target_rule'!$B113</f>
        <v>10031</v>
      </c>
      <c r="C111" s="4" t="str">
        <f>'[1]@target_rule'!$C113</f>
        <v>10029 타격 시 회복량이 가장 낮은 대상</v>
      </c>
    </row>
    <row r="112" spans="1:3" x14ac:dyDescent="0.3">
      <c r="A112" s="4" t="str">
        <f>'[1]@target_rule'!$A114</f>
        <v>HIGH_ATK_RECOVERY</v>
      </c>
      <c r="B112" s="4">
        <f>'[1]@target_rule'!$B114</f>
        <v>10032</v>
      </c>
      <c r="C112" s="4" t="str">
        <f>'[1]@target_rule'!$C114</f>
        <v>10030 타격 시 회복량이 가장 높은 대상</v>
      </c>
    </row>
    <row r="113" spans="1:3" x14ac:dyDescent="0.3">
      <c r="A113" s="4" t="str">
        <f>'[1]@target_rule'!$A115</f>
        <v>LOW_HEAL</v>
      </c>
      <c r="B113" s="4">
        <f>'[1]@target_rule'!$B115</f>
        <v>10033</v>
      </c>
      <c r="C113" s="4" t="str">
        <f>'[1]@target_rule'!$C115</f>
        <v>10031 회복량이 가장 낮은 대상</v>
      </c>
    </row>
    <row r="114" spans="1:3" x14ac:dyDescent="0.3">
      <c r="A114" s="4" t="str">
        <f>'[1]@target_rule'!$A116</f>
        <v>HIGH_HEAL</v>
      </c>
      <c r="B114" s="4">
        <f>'[1]@target_rule'!$B116</f>
        <v>10034</v>
      </c>
      <c r="C114" s="4" t="str">
        <f>'[1]@target_rule'!$C116</f>
        <v>10032 회복량이 가장 높은 대상</v>
      </c>
    </row>
    <row r="115" spans="1:3" x14ac:dyDescent="0.3">
      <c r="A115" s="4" t="str">
        <f>'[1]@target_rule'!$A117</f>
        <v>LOW_RESIST</v>
      </c>
      <c r="B115" s="4">
        <f>'[1]@target_rule'!$B117</f>
        <v>10035</v>
      </c>
      <c r="C115" s="4" t="str">
        <f>'[1]@target_rule'!$C117</f>
        <v>10033 강인함이 가장 낮은 대상</v>
      </c>
    </row>
    <row r="116" spans="1:3" x14ac:dyDescent="0.3">
      <c r="A116" s="4" t="str">
        <f>'[1]@target_rule'!$A118</f>
        <v>HIGH_RESIST</v>
      </c>
      <c r="B116" s="4">
        <f>'[1]@target_rule'!$B118</f>
        <v>10036</v>
      </c>
      <c r="C116" s="4" t="str">
        <f>'[1]@target_rule'!$C118</f>
        <v>10034 강인함이 가장 높은 대상</v>
      </c>
    </row>
    <row r="117" spans="1:3" x14ac:dyDescent="0.3">
      <c r="A117" s="4" t="str">
        <f>'[1]@target_rule'!$A119</f>
        <v>CC_ALL_PROGRESS</v>
      </c>
      <c r="B117" s="4">
        <f>'[1]@target_rule'!$B119</f>
        <v>20001</v>
      </c>
      <c r="C117" s="4" t="str">
        <f>'[1]@target_rule'!$C119</f>
        <v>20001 상태이상 중인 대상</v>
      </c>
    </row>
    <row r="118" spans="1:3" x14ac:dyDescent="0.3">
      <c r="A118" s="4" t="str">
        <f>'[1]@target_rule'!$A120</f>
        <v>CC_STUN_PROGRESS</v>
      </c>
      <c r="B118" s="4">
        <f>'[1]@target_rule'!$B120</f>
        <v>20002</v>
      </c>
      <c r="C118" s="4" t="str">
        <f>'[1]@target_rule'!$C120</f>
        <v>20002 기절 중인 대상</v>
      </c>
    </row>
    <row r="119" spans="1:3" x14ac:dyDescent="0.3">
      <c r="A119" s="4" t="str">
        <f>'[1]@target_rule'!$A121</f>
        <v>CC_BIND_PROGRESS</v>
      </c>
      <c r="B119" s="4">
        <f>'[1]@target_rule'!$B121</f>
        <v>20003</v>
      </c>
      <c r="C119" s="4" t="str">
        <f>'[1]@target_rule'!$C121</f>
        <v>20003 결박 중인 대상</v>
      </c>
    </row>
    <row r="120" spans="1:3" x14ac:dyDescent="0.3">
      <c r="A120" s="4" t="str">
        <f>'[1]@target_rule'!$A122</f>
        <v>CC_SILENCE_PROGRESS</v>
      </c>
      <c r="B120" s="4">
        <f>'[1]@target_rule'!$B122</f>
        <v>20004</v>
      </c>
      <c r="C120" s="4" t="str">
        <f>'[1]@target_rule'!$C122</f>
        <v>20004 침묵 중인 대상</v>
      </c>
    </row>
    <row r="121" spans="1:3" x14ac:dyDescent="0.3">
      <c r="A121" s="4" t="str">
        <f>'[1]@target_rule'!$A123</f>
        <v>CC_FREEZ_PROGRESS</v>
      </c>
      <c r="B121" s="4">
        <f>'[1]@target_rule'!$B123</f>
        <v>20005</v>
      </c>
      <c r="C121" s="4" t="str">
        <f>'[1]@target_rule'!$C123</f>
        <v>20005 빙결 중인 대상</v>
      </c>
    </row>
    <row r="122" spans="1:3" x14ac:dyDescent="0.3">
      <c r="A122" s="4" t="str">
        <f>'[1]@target_rule'!$A124</f>
        <v>BUFF_ALL_PROGRESS</v>
      </c>
      <c r="B122" s="4">
        <f>'[1]@target_rule'!$B124</f>
        <v>20101</v>
      </c>
      <c r="C122" s="4" t="str">
        <f>'[1]@target_rule'!$C124</f>
        <v>20101 버프 상태 중인 대상</v>
      </c>
    </row>
    <row r="123" spans="1:3" x14ac:dyDescent="0.3">
      <c r="A123" s="4" t="str">
        <f>'[1]@target_rule'!$A125</f>
        <v>DEBUFF_ALL_PROGRESS</v>
      </c>
      <c r="B123" s="4">
        <f>'[1]@target_rule'!$B125</f>
        <v>20201</v>
      </c>
      <c r="C123" s="4" t="str">
        <f>'[1]@target_rule'!$C125</f>
        <v>20201 디버프 상태 중인 대상</v>
      </c>
    </row>
    <row r="124" spans="1:3" x14ac:dyDescent="0.3">
      <c r="A124" s="4"/>
      <c r="B124" s="4"/>
      <c r="C124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K25"/>
  <sheetViews>
    <sheetView workbookViewId="0">
      <selection activeCell="D32" sqref="D32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16.75" customWidth="1"/>
    <col min="4" max="4" width="14.625" style="6" bestFit="1" customWidth="1"/>
    <col min="5" max="5" width="12.875" style="6" customWidth="1"/>
    <col min="6" max="6" width="13.125" style="6" bestFit="1" customWidth="1"/>
    <col min="7" max="7" width="48.375" customWidth="1"/>
    <col min="8" max="8" width="20" customWidth="1"/>
    <col min="9" max="9" width="11.875" bestFit="1" customWidth="1"/>
    <col min="10" max="10" width="20.625" customWidth="1"/>
    <col min="11" max="11" width="62.25" customWidth="1"/>
  </cols>
  <sheetData>
    <row r="1" spans="1:11" x14ac:dyDescent="0.3">
      <c r="A1" t="s">
        <v>44</v>
      </c>
    </row>
    <row r="2" spans="1:11" ht="33" x14ac:dyDescent="0.3">
      <c r="A2" s="1" t="s">
        <v>23</v>
      </c>
      <c r="B2" s="8" t="s">
        <v>40</v>
      </c>
      <c r="C2" s="1" t="s">
        <v>3</v>
      </c>
      <c r="D2" s="8" t="s">
        <v>38</v>
      </c>
      <c r="E2" s="8" t="s">
        <v>118</v>
      </c>
      <c r="F2" s="8" t="s">
        <v>186</v>
      </c>
      <c r="G2" s="1" t="s">
        <v>26</v>
      </c>
      <c r="H2" s="1" t="s">
        <v>224</v>
      </c>
      <c r="I2" s="1" t="s">
        <v>25</v>
      </c>
      <c r="J2" s="1" t="s">
        <v>79</v>
      </c>
      <c r="K2" s="1" t="s">
        <v>172</v>
      </c>
    </row>
    <row r="3" spans="1:11" x14ac:dyDescent="0.3">
      <c r="A3" s="2" t="s">
        <v>230</v>
      </c>
      <c r="B3" s="2" t="s">
        <v>4</v>
      </c>
      <c r="C3" s="2" t="s">
        <v>4</v>
      </c>
      <c r="D3" s="2" t="s">
        <v>8</v>
      </c>
      <c r="E3" s="2" t="s">
        <v>119</v>
      </c>
      <c r="F3" s="2" t="s">
        <v>4</v>
      </c>
      <c r="G3" s="2" t="s">
        <v>4</v>
      </c>
      <c r="H3" s="2" t="s">
        <v>0</v>
      </c>
      <c r="I3" s="2" t="s">
        <v>4</v>
      </c>
      <c r="J3" s="2" t="s">
        <v>4</v>
      </c>
      <c r="K3" s="2" t="s">
        <v>228</v>
      </c>
    </row>
    <row r="4" spans="1:11" x14ac:dyDescent="0.3">
      <c r="A4" s="3" t="s">
        <v>21</v>
      </c>
      <c r="B4" s="3" t="s">
        <v>39</v>
      </c>
      <c r="C4" s="3" t="s">
        <v>5</v>
      </c>
      <c r="D4" s="3" t="s">
        <v>48</v>
      </c>
      <c r="E4" s="3" t="s">
        <v>188</v>
      </c>
      <c r="F4" s="3" t="s">
        <v>187</v>
      </c>
      <c r="G4" s="3" t="s">
        <v>27</v>
      </c>
      <c r="H4" s="3" t="s">
        <v>225</v>
      </c>
      <c r="I4" s="3" t="s">
        <v>24</v>
      </c>
      <c r="J4" s="3" t="s">
        <v>80</v>
      </c>
      <c r="K4" s="3" t="s">
        <v>173</v>
      </c>
    </row>
    <row r="5" spans="1:11" x14ac:dyDescent="0.3">
      <c r="A5" s="7">
        <v>100001</v>
      </c>
      <c r="B5" s="18" t="str">
        <f>VLOOKUP(A5,pc_skill_data!$B:$C,2,)</f>
        <v>루시아/일반/원거리 공격/공격력 100%</v>
      </c>
      <c r="C5" s="18" t="s">
        <v>19</v>
      </c>
      <c r="D5" s="19">
        <v>2</v>
      </c>
      <c r="E5" s="18">
        <f>INDEX('!참조_ENUM'!$AL$3:$AL$7,MATCH(F5,'!참조_ENUM'!$AM$3:$AM$7,0))</f>
        <v>1</v>
      </c>
      <c r="F5" s="46" t="s">
        <v>189</v>
      </c>
      <c r="G5" s="18" t="s">
        <v>163</v>
      </c>
      <c r="H5" s="18">
        <v>0</v>
      </c>
      <c r="I5" s="44" t="s">
        <v>178</v>
      </c>
      <c r="J5" s="18" t="s">
        <v>177</v>
      </c>
      <c r="K5" s="4" t="s">
        <v>169</v>
      </c>
    </row>
    <row r="6" spans="1:11" x14ac:dyDescent="0.3">
      <c r="A6" s="7">
        <v>100002</v>
      </c>
      <c r="B6" s="18" t="str">
        <f>VLOOKUP(A6,pc_skill_data!$B:$C,2,)</f>
        <v>루시아/스킬1/원거리 스킬/체력이 가장 낮은 아군 체력 회복(즉발형)</v>
      </c>
      <c r="C6" s="18" t="s">
        <v>22</v>
      </c>
      <c r="D6" s="19">
        <v>2</v>
      </c>
      <c r="E6" s="18">
        <f>INDEX('!참조_ENUM'!$AL$3:$AL$7,MATCH(F6,'!참조_ENUM'!$AM$3:$AM$7,0))</f>
        <v>2</v>
      </c>
      <c r="F6" s="46" t="s">
        <v>190</v>
      </c>
      <c r="G6" s="18" t="s">
        <v>139</v>
      </c>
      <c r="H6" s="18">
        <v>0</v>
      </c>
      <c r="I6" s="44" t="s">
        <v>178</v>
      </c>
      <c r="J6" s="18" t="s">
        <v>161</v>
      </c>
      <c r="K6" s="4" t="s">
        <v>170</v>
      </c>
    </row>
    <row r="7" spans="1:11" x14ac:dyDescent="0.3">
      <c r="A7" s="7">
        <v>100003</v>
      </c>
      <c r="B7" s="18" t="str">
        <f>VLOOKUP(A7,pc_skill_data!$B:$C,2,)</f>
        <v>루시아/스킬2/원거리 스킬/전방의 적 1명 공격(발사체 발사)</v>
      </c>
      <c r="C7" s="18" t="s">
        <v>28</v>
      </c>
      <c r="D7" s="19">
        <v>2</v>
      </c>
      <c r="E7" s="18">
        <f>INDEX('!참조_ENUM'!$AL$3:$AL$7,MATCH(F7,'!참조_ENUM'!$AM$3:$AM$7,0))</f>
        <v>3</v>
      </c>
      <c r="F7" s="46" t="s">
        <v>191</v>
      </c>
      <c r="G7" s="18" t="s">
        <v>163</v>
      </c>
      <c r="H7" s="18">
        <v>0</v>
      </c>
      <c r="I7" s="44" t="s">
        <v>178</v>
      </c>
      <c r="J7" s="18" t="s">
        <v>162</v>
      </c>
      <c r="K7" s="4" t="s">
        <v>171</v>
      </c>
    </row>
    <row r="8" spans="1:11" x14ac:dyDescent="0.3">
      <c r="A8" s="7">
        <v>100004</v>
      </c>
      <c r="B8" s="18" t="s">
        <v>185</v>
      </c>
      <c r="C8" s="18" t="s">
        <v>250</v>
      </c>
      <c r="D8" s="19">
        <v>15</v>
      </c>
      <c r="E8" s="18">
        <f>INDEX('!참조_ENUM'!$AL$3:$AL$7,MATCH(F8,'!참조_ENUM'!$AM$3:$AM$7,0))</f>
        <v>4</v>
      </c>
      <c r="F8" s="46" t="s">
        <v>192</v>
      </c>
      <c r="G8" s="18" t="s">
        <v>193</v>
      </c>
      <c r="H8" s="18">
        <v>100004</v>
      </c>
      <c r="I8" s="44" t="s">
        <v>178</v>
      </c>
      <c r="J8" s="18" t="s">
        <v>194</v>
      </c>
      <c r="K8" s="4" t="s">
        <v>227</v>
      </c>
    </row>
    <row r="9" spans="1:11" x14ac:dyDescent="0.3">
      <c r="A9" s="7">
        <v>100101</v>
      </c>
      <c r="B9" s="18" t="str">
        <f>VLOOKUP(A9,pc_skill_data!$B:$C,2,)</f>
        <v>라일라/일반 (공격력 100%)</v>
      </c>
      <c r="C9" s="18" t="s">
        <v>29</v>
      </c>
      <c r="D9" s="19">
        <v>2</v>
      </c>
      <c r="E9" s="18">
        <f>INDEX('!참조_ENUM'!$AL$3:$AL$7,MATCH(F9,'!참조_ENUM'!$AM$3:$AM$7,0))</f>
        <v>1</v>
      </c>
      <c r="F9" s="46" t="s">
        <v>189</v>
      </c>
      <c r="G9" s="18" t="s">
        <v>130</v>
      </c>
      <c r="H9" s="18">
        <v>0</v>
      </c>
      <c r="I9" s="44" t="s">
        <v>178</v>
      </c>
      <c r="J9" s="18" t="s">
        <v>177</v>
      </c>
      <c r="K9" s="4" t="s">
        <v>201</v>
      </c>
    </row>
    <row r="10" spans="1:11" x14ac:dyDescent="0.3">
      <c r="A10" s="7">
        <v>100102</v>
      </c>
      <c r="B10" s="18" t="str">
        <f>VLOOKUP(A10,pc_skill_data!$B:$C,2,)</f>
        <v>라일라/스킬 1/단일 공격</v>
      </c>
      <c r="C10" s="18" t="s">
        <v>30</v>
      </c>
      <c r="D10" s="19">
        <v>2</v>
      </c>
      <c r="E10" s="18">
        <f>INDEX('!참조_ENUM'!$AL$3:$AL$7,MATCH(F10,'!참조_ENUM'!$AM$3:$AM$7,0))</f>
        <v>2</v>
      </c>
      <c r="F10" s="46" t="s">
        <v>190</v>
      </c>
      <c r="G10" s="18" t="s">
        <v>131</v>
      </c>
      <c r="H10" s="18">
        <v>0</v>
      </c>
      <c r="I10" s="44" t="s">
        <v>178</v>
      </c>
      <c r="J10" s="18" t="s">
        <v>161</v>
      </c>
      <c r="K10" s="4" t="s">
        <v>202</v>
      </c>
    </row>
    <row r="11" spans="1:11" x14ac:dyDescent="0.3">
      <c r="A11" s="7">
        <v>100103</v>
      </c>
      <c r="B11" s="18" t="str">
        <f>VLOOKUP(A11,pc_skill_data!$B:$C,2,)</f>
        <v>라일라/스킬2/전방 타겟/범위 이펙트(빈 효과)</v>
      </c>
      <c r="C11" s="18" t="s">
        <v>90</v>
      </c>
      <c r="D11" s="19">
        <v>2</v>
      </c>
      <c r="E11" s="18">
        <f>INDEX('!참조_ENUM'!$AL$3:$AL$7,MATCH(F11,'!참조_ENUM'!$AM$3:$AM$7,0))</f>
        <v>3</v>
      </c>
      <c r="F11" s="46" t="s">
        <v>191</v>
      </c>
      <c r="G11" s="18" t="s">
        <v>132</v>
      </c>
      <c r="H11" s="18">
        <v>0</v>
      </c>
      <c r="I11" s="44" t="s">
        <v>178</v>
      </c>
      <c r="J11" s="18" t="s">
        <v>162</v>
      </c>
      <c r="K11" s="4" t="s">
        <v>203</v>
      </c>
    </row>
    <row r="12" spans="1:11" x14ac:dyDescent="0.3">
      <c r="A12" s="7">
        <v>100104</v>
      </c>
      <c r="B12" s="18" t="str">
        <f>VLOOKUP(A12,pc_skill_data!$B:$C,2,)</f>
        <v>라일라/궁극기/전체 공격</v>
      </c>
      <c r="C12" s="18" t="s">
        <v>204</v>
      </c>
      <c r="D12" s="19">
        <v>16</v>
      </c>
      <c r="E12" s="18">
        <f>INDEX('!참조_ENUM'!$AL$3:$AL$7,MATCH(F12,'!참조_ENUM'!$AM$3:$AM$7,0))</f>
        <v>4</v>
      </c>
      <c r="F12" s="46" t="s">
        <v>192</v>
      </c>
      <c r="G12" s="18" t="s">
        <v>205</v>
      </c>
      <c r="H12" s="18">
        <v>100105</v>
      </c>
      <c r="I12" s="44" t="s">
        <v>178</v>
      </c>
      <c r="J12" s="18" t="s">
        <v>194</v>
      </c>
      <c r="K12" s="4" t="s">
        <v>229</v>
      </c>
    </row>
    <row r="13" spans="1:11" x14ac:dyDescent="0.3">
      <c r="A13" s="7">
        <v>100201</v>
      </c>
      <c r="B13" s="18" t="str">
        <f>VLOOKUP(A13,pc_skill_data!$B:$C,2,)</f>
        <v>바이올렛/일반</v>
      </c>
      <c r="C13" s="18" t="s">
        <v>92</v>
      </c>
      <c r="D13" s="19">
        <v>2</v>
      </c>
      <c r="E13" s="18">
        <f>INDEX('!참조_ENUM'!$AL$3:$AL$7,MATCH(F13,'!참조_ENUM'!$AM$3:$AM$7,0))</f>
        <v>1</v>
      </c>
      <c r="F13" s="46" t="s">
        <v>189</v>
      </c>
      <c r="G13" s="18" t="s">
        <v>133</v>
      </c>
      <c r="H13" s="18">
        <v>0</v>
      </c>
      <c r="I13" s="44" t="s">
        <v>178</v>
      </c>
      <c r="J13" s="18" t="s">
        <v>141</v>
      </c>
      <c r="K13" s="4"/>
    </row>
    <row r="14" spans="1:11" x14ac:dyDescent="0.3">
      <c r="A14" s="7">
        <v>100202</v>
      </c>
      <c r="B14" s="18" t="str">
        <f>VLOOKUP(A14,pc_skill_data!$B:$C,2,)</f>
        <v>바이올렛/스킬1/전방 1명 대미지 (스킬 대미지 120%)</v>
      </c>
      <c r="C14" s="18" t="s">
        <v>99</v>
      </c>
      <c r="D14" s="19">
        <v>2</v>
      </c>
      <c r="E14" s="18">
        <f>INDEX('!참조_ENUM'!$AL$3:$AL$7,MATCH(F14,'!참조_ENUM'!$AM$3:$AM$7,0))</f>
        <v>2</v>
      </c>
      <c r="F14" s="46" t="s">
        <v>190</v>
      </c>
      <c r="G14" s="18" t="s">
        <v>134</v>
      </c>
      <c r="H14" s="18">
        <v>0</v>
      </c>
      <c r="I14" s="44" t="s">
        <v>178</v>
      </c>
      <c r="J14" s="18" t="s">
        <v>140</v>
      </c>
      <c r="K14" s="4"/>
    </row>
    <row r="15" spans="1:11" x14ac:dyDescent="0.3">
      <c r="A15" s="7">
        <v>100203</v>
      </c>
      <c r="B15" s="18" t="str">
        <f>VLOOKUP(A15,pc_skill_data!$B:$C,2,)</f>
        <v>바이올렛/스킬2/공격력 증가 (스킬 대미지 80%)</v>
      </c>
      <c r="C15" s="18" t="s">
        <v>100</v>
      </c>
      <c r="D15" s="19">
        <v>2</v>
      </c>
      <c r="E15" s="18">
        <f>INDEX('!참조_ENUM'!$AL$3:$AL$7,MATCH(F15,'!참조_ENUM'!$AM$3:$AM$7,0))</f>
        <v>3</v>
      </c>
      <c r="F15" s="46" t="s">
        <v>191</v>
      </c>
      <c r="G15" s="18" t="s">
        <v>137</v>
      </c>
      <c r="H15" s="18">
        <v>0</v>
      </c>
      <c r="I15" s="44" t="s">
        <v>178</v>
      </c>
      <c r="J15" s="18" t="s">
        <v>142</v>
      </c>
      <c r="K15" s="4"/>
    </row>
    <row r="16" spans="1:11" x14ac:dyDescent="0.3">
      <c r="A16" s="7">
        <v>100301</v>
      </c>
      <c r="B16" s="18" t="str">
        <f>VLOOKUP(A16,pc_skill_data!$B:$C,2,)</f>
        <v>데이지/일반</v>
      </c>
      <c r="C16" s="18" t="s">
        <v>112</v>
      </c>
      <c r="D16" s="19">
        <v>2</v>
      </c>
      <c r="E16" s="18">
        <f>INDEX('!참조_ENUM'!$AL$3:$AL$7,MATCH(F16,'!참조_ENUM'!$AM$3:$AM$7,0))</f>
        <v>1</v>
      </c>
      <c r="F16" s="46" t="s">
        <v>189</v>
      </c>
      <c r="G16" s="18" t="s">
        <v>135</v>
      </c>
      <c r="H16" s="18">
        <v>0</v>
      </c>
      <c r="I16" s="44" t="s">
        <v>178</v>
      </c>
      <c r="J16" s="18" t="s">
        <v>141</v>
      </c>
      <c r="K16" s="4"/>
    </row>
    <row r="17" spans="1:11" x14ac:dyDescent="0.3">
      <c r="A17" s="7">
        <v>100302</v>
      </c>
      <c r="B17" s="18" t="str">
        <f>VLOOKUP(A17,pc_skill_data!$B:$C,2,)</f>
        <v>데이지/스킬1/전방 1명 대미지(20%)</v>
      </c>
      <c r="C17" s="18" t="s">
        <v>113</v>
      </c>
      <c r="D17" s="19">
        <v>2</v>
      </c>
      <c r="E17" s="18">
        <f>INDEX('!참조_ENUM'!$AL$3:$AL$7,MATCH(F17,'!참조_ENUM'!$AM$3:$AM$7,0))</f>
        <v>2</v>
      </c>
      <c r="F17" s="46" t="s">
        <v>190</v>
      </c>
      <c r="G17" s="18" t="s">
        <v>136</v>
      </c>
      <c r="H17" s="18">
        <v>0</v>
      </c>
      <c r="I17" s="44" t="s">
        <v>178</v>
      </c>
      <c r="J17" s="18" t="s">
        <v>140</v>
      </c>
      <c r="K17" s="4"/>
    </row>
    <row r="18" spans="1:11" x14ac:dyDescent="0.3">
      <c r="A18" s="7">
        <v>100303</v>
      </c>
      <c r="B18" s="18" t="str">
        <f>VLOOKUP(A18,pc_skill_data!$B:$C,2,)</f>
        <v>데이지/스킬2/대미지 (공격력 120%)</v>
      </c>
      <c r="C18" s="18" t="s">
        <v>114</v>
      </c>
      <c r="D18" s="19">
        <v>2</v>
      </c>
      <c r="E18" s="18">
        <f>INDEX('!참조_ENUM'!$AL$3:$AL$7,MATCH(F18,'!참조_ENUM'!$AM$3:$AM$7,0))</f>
        <v>3</v>
      </c>
      <c r="F18" s="46" t="s">
        <v>191</v>
      </c>
      <c r="G18" s="18" t="s">
        <v>138</v>
      </c>
      <c r="H18" s="18">
        <v>0</v>
      </c>
      <c r="I18" s="44" t="s">
        <v>178</v>
      </c>
      <c r="J18" s="18" t="s">
        <v>142</v>
      </c>
      <c r="K18" s="4"/>
    </row>
    <row r="19" spans="1:11" x14ac:dyDescent="0.3">
      <c r="A19" s="7">
        <v>100401</v>
      </c>
      <c r="B19" s="18" t="str">
        <f>VLOOKUP(A19,pc_skill_data!$B:$C,2,)</f>
        <v>에일린/일반</v>
      </c>
      <c r="C19" s="18" t="s">
        <v>115</v>
      </c>
      <c r="D19" s="19">
        <v>2</v>
      </c>
      <c r="E19" s="18">
        <f>INDEX('!참조_ENUM'!$AL$3:$AL$7,MATCH(F19,'!참조_ENUM'!$AM$3:$AM$7,0))</f>
        <v>1</v>
      </c>
      <c r="F19" s="46" t="s">
        <v>189</v>
      </c>
      <c r="G19" s="18" t="s">
        <v>134</v>
      </c>
      <c r="H19" s="18">
        <v>0</v>
      </c>
      <c r="I19" s="44" t="s">
        <v>178</v>
      </c>
      <c r="J19" s="18" t="s">
        <v>141</v>
      </c>
      <c r="K19" s="4"/>
    </row>
    <row r="20" spans="1:11" x14ac:dyDescent="0.3">
      <c r="A20" s="7">
        <v>100402</v>
      </c>
      <c r="B20" s="18" t="str">
        <f>VLOOKUP(A20,pc_skill_data!$B:$C,2,)</f>
        <v>에일린/스킬1/최대 체력 증가</v>
      </c>
      <c r="C20" s="4" t="s">
        <v>110</v>
      </c>
      <c r="D20" s="7">
        <v>2</v>
      </c>
      <c r="E20" s="4">
        <f>INDEX('!참조_ENUM'!$AL$3:$AL$7,MATCH(F20,'!참조_ENUM'!$AM$3:$AM$7,0))</f>
        <v>2</v>
      </c>
      <c r="F20" s="46" t="s">
        <v>190</v>
      </c>
      <c r="G20" s="18" t="s">
        <v>139</v>
      </c>
      <c r="H20" s="18">
        <v>0</v>
      </c>
      <c r="I20" s="44" t="s">
        <v>178</v>
      </c>
      <c r="J20" s="4" t="s">
        <v>140</v>
      </c>
      <c r="K20" s="4"/>
    </row>
    <row r="21" spans="1:11" x14ac:dyDescent="0.3">
      <c r="A21" s="7">
        <v>100403</v>
      </c>
      <c r="B21" s="18" t="str">
        <f>VLOOKUP(A21,pc_skill_data!$B:$C,2,)</f>
        <v>에일린/스킬2/물리 공격력 물리 방어력 스탯 교환</v>
      </c>
      <c r="C21" s="4" t="s">
        <v>111</v>
      </c>
      <c r="D21" s="7">
        <v>2.5</v>
      </c>
      <c r="E21" s="4">
        <f>INDEX('!참조_ENUM'!$AL$3:$AL$7,MATCH(F21,'!참조_ENUM'!$AM$3:$AM$7,0))</f>
        <v>3</v>
      </c>
      <c r="F21" s="46" t="s">
        <v>191</v>
      </c>
      <c r="G21" s="18" t="s">
        <v>134</v>
      </c>
      <c r="H21" s="18">
        <v>0</v>
      </c>
      <c r="I21" s="44" t="s">
        <v>178</v>
      </c>
      <c r="J21" s="4" t="s">
        <v>142</v>
      </c>
      <c r="K21" s="4"/>
    </row>
    <row r="22" spans="1:11" x14ac:dyDescent="0.3">
      <c r="A22" s="36">
        <v>100501</v>
      </c>
      <c r="B22" s="18" t="str">
        <f>VLOOKUP(A22,pc_skill_data!$B:$C,2,)</f>
        <v>클래어/근접 일반 공격(공격력 100%)</v>
      </c>
      <c r="C22" s="18" t="s">
        <v>115</v>
      </c>
      <c r="D22" s="19">
        <v>2</v>
      </c>
      <c r="E22" s="18">
        <f>INDEX('!참조_ENUM'!$AL$3:$AL$7,MATCH(F22,'!참조_ENUM'!$AM$3:$AM$7,0))</f>
        <v>1</v>
      </c>
      <c r="F22" s="46" t="s">
        <v>189</v>
      </c>
      <c r="G22" s="18" t="s">
        <v>251</v>
      </c>
      <c r="H22" s="18">
        <v>0</v>
      </c>
      <c r="I22" s="44" t="s">
        <v>178</v>
      </c>
      <c r="J22" s="18" t="s">
        <v>254</v>
      </c>
      <c r="K22" s="4" t="s">
        <v>258</v>
      </c>
    </row>
    <row r="23" spans="1:11" x14ac:dyDescent="0.3">
      <c r="A23" s="36">
        <v>100502</v>
      </c>
      <c r="B23" s="18" t="str">
        <f>VLOOKUP(A23,pc_skill_data!$B:$C,2,)</f>
        <v>클래어/스킬1/자기 힐</v>
      </c>
      <c r="C23" s="4" t="s">
        <v>110</v>
      </c>
      <c r="D23" s="7">
        <v>2</v>
      </c>
      <c r="E23" s="4">
        <f>INDEX('!참조_ENUM'!$AL$3:$AL$7,MATCH(F23,'!참조_ENUM'!$AM$3:$AM$7,0))</f>
        <v>2</v>
      </c>
      <c r="F23" s="46" t="s">
        <v>190</v>
      </c>
      <c r="G23" s="18" t="s">
        <v>252</v>
      </c>
      <c r="H23" s="18">
        <v>0</v>
      </c>
      <c r="I23" s="44" t="s">
        <v>178</v>
      </c>
      <c r="J23" s="18" t="s">
        <v>255</v>
      </c>
      <c r="K23" s="4" t="s">
        <v>259</v>
      </c>
    </row>
    <row r="24" spans="1:11" x14ac:dyDescent="0.3">
      <c r="A24" s="36">
        <v>100503</v>
      </c>
      <c r="B24" s="18" t="str">
        <f>VLOOKUP(A24,pc_skill_data!$B:$C,2,)</f>
        <v>클래어/스킬2/근접 공격</v>
      </c>
      <c r="C24" s="4" t="s">
        <v>111</v>
      </c>
      <c r="D24" s="7">
        <v>2.5</v>
      </c>
      <c r="E24" s="4">
        <f>INDEX('!참조_ENUM'!$AL$3:$AL$7,MATCH(F24,'!참조_ENUM'!$AM$3:$AM$7,0))</f>
        <v>3</v>
      </c>
      <c r="F24" s="46" t="s">
        <v>191</v>
      </c>
      <c r="G24" s="18" t="s">
        <v>251</v>
      </c>
      <c r="H24" s="18">
        <v>0</v>
      </c>
      <c r="I24" s="44" t="s">
        <v>178</v>
      </c>
      <c r="J24" s="4" t="s">
        <v>256</v>
      </c>
      <c r="K24" s="4" t="s">
        <v>260</v>
      </c>
    </row>
    <row r="25" spans="1:11" x14ac:dyDescent="0.3">
      <c r="A25" s="36">
        <v>100504</v>
      </c>
      <c r="B25" s="18" t="str">
        <f>VLOOKUP(A25,pc_skill_data!$B:$C,2,)</f>
        <v>클래어/궁극기/자기 방어력 강화</v>
      </c>
      <c r="C25" s="4" t="s">
        <v>249</v>
      </c>
      <c r="D25" s="7">
        <v>17</v>
      </c>
      <c r="E25" s="4">
        <f>INDEX('!참조_ENUM'!$AL$3:$AL$7,MATCH(F25,'!참조_ENUM'!$AM$3:$AM$7,0))</f>
        <v>4</v>
      </c>
      <c r="F25" s="46" t="s">
        <v>192</v>
      </c>
      <c r="G25" s="18" t="s">
        <v>253</v>
      </c>
      <c r="H25" s="18">
        <v>100504</v>
      </c>
      <c r="I25" s="44" t="s">
        <v>178</v>
      </c>
      <c r="J25" s="4" t="s">
        <v>257</v>
      </c>
      <c r="K25" s="4" t="s">
        <v>261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'!참조_ENUM'!$AM$3:$AM$7</xm:f>
          </x14:formula1>
          <xm:sqref>F5:F25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V28"/>
  <sheetViews>
    <sheetView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K12" sqref="K12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61.75" bestFit="1" customWidth="1"/>
    <col min="4" max="4" width="21.625" customWidth="1"/>
    <col min="5" max="5" width="18.875" customWidth="1"/>
    <col min="6" max="6" width="59" style="9" customWidth="1"/>
    <col min="7" max="7" width="9.75" customWidth="1"/>
    <col min="8" max="9" width="9.125" customWidth="1"/>
    <col min="10" max="10" width="13.375" customWidth="1"/>
    <col min="11" max="11" width="18.625" customWidth="1"/>
    <col min="12" max="12" width="16.375" customWidth="1"/>
    <col min="13" max="13" width="22.375" customWidth="1"/>
    <col min="14" max="15" width="16.375" customWidth="1"/>
    <col min="16" max="16" width="18" customWidth="1"/>
    <col min="17" max="17" width="20.375" style="57" bestFit="1" customWidth="1"/>
    <col min="18" max="18" width="19.25" bestFit="1" customWidth="1"/>
    <col min="19" max="20" width="19.25" customWidth="1"/>
    <col min="21" max="21" width="10.875" customWidth="1"/>
    <col min="22" max="22" width="59.375" customWidth="1"/>
  </cols>
  <sheetData>
    <row r="1" spans="1:22" ht="20.100000000000001" customHeight="1" x14ac:dyDescent="0.3">
      <c r="A1" t="s">
        <v>43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50"/>
      <c r="R1" s="6"/>
      <c r="S1" s="6"/>
      <c r="T1" s="6"/>
    </row>
    <row r="2" spans="1:22" ht="20.100000000000001" customHeight="1" x14ac:dyDescent="0.3">
      <c r="A2" s="1" t="s">
        <v>1</v>
      </c>
      <c r="B2" s="1" t="s">
        <v>20</v>
      </c>
      <c r="C2" s="1" t="s">
        <v>6</v>
      </c>
      <c r="D2" s="1" t="s">
        <v>45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145</v>
      </c>
      <c r="J2" s="1" t="s">
        <v>180</v>
      </c>
      <c r="K2" s="1" t="s">
        <v>181</v>
      </c>
      <c r="L2" s="1" t="s">
        <v>120</v>
      </c>
      <c r="M2" s="1" t="s">
        <v>123</v>
      </c>
      <c r="N2" s="1" t="s">
        <v>127</v>
      </c>
      <c r="O2" s="1" t="s">
        <v>125</v>
      </c>
      <c r="P2" s="1" t="s">
        <v>84</v>
      </c>
      <c r="Q2" s="51" t="s">
        <v>69</v>
      </c>
      <c r="R2" s="1" t="s">
        <v>70</v>
      </c>
      <c r="S2" s="1" t="s">
        <v>150</v>
      </c>
      <c r="T2" s="1" t="s">
        <v>152</v>
      </c>
      <c r="U2" s="1" t="s">
        <v>85</v>
      </c>
      <c r="V2" s="1" t="s">
        <v>166</v>
      </c>
    </row>
    <row r="3" spans="1:22" s="13" customFormat="1" ht="20.100000000000001" customHeight="1" x14ac:dyDescent="0.3">
      <c r="A3" s="11" t="s">
        <v>230</v>
      </c>
      <c r="B3" s="11" t="s">
        <v>0</v>
      </c>
      <c r="C3" s="11" t="s">
        <v>4</v>
      </c>
      <c r="D3" s="11" t="s">
        <v>46</v>
      </c>
      <c r="E3" s="11" t="s">
        <v>13</v>
      </c>
      <c r="F3" s="12" t="s">
        <v>4</v>
      </c>
      <c r="G3" s="11" t="s">
        <v>0</v>
      </c>
      <c r="H3" s="11" t="s">
        <v>0</v>
      </c>
      <c r="I3" s="11" t="s">
        <v>8</v>
      </c>
      <c r="J3" s="11" t="s">
        <v>179</v>
      </c>
      <c r="K3" s="11" t="s">
        <v>4</v>
      </c>
      <c r="L3" s="11" t="s">
        <v>121</v>
      </c>
      <c r="M3" s="11" t="s">
        <v>4</v>
      </c>
      <c r="N3" s="11" t="s">
        <v>0</v>
      </c>
      <c r="O3" s="11" t="s">
        <v>8</v>
      </c>
      <c r="P3" s="11" t="s">
        <v>71</v>
      </c>
      <c r="Q3" s="52" t="s">
        <v>71</v>
      </c>
      <c r="R3" s="11" t="s">
        <v>71</v>
      </c>
      <c r="S3" s="11" t="s">
        <v>71</v>
      </c>
      <c r="T3" s="11" t="s">
        <v>71</v>
      </c>
      <c r="U3" s="11" t="s">
        <v>4</v>
      </c>
      <c r="V3" s="11" t="s">
        <v>4</v>
      </c>
    </row>
    <row r="4" spans="1:22" ht="20.100000000000001" customHeight="1" thickBot="1" x14ac:dyDescent="0.35">
      <c r="A4" s="20" t="s">
        <v>2</v>
      </c>
      <c r="B4" s="20" t="s">
        <v>21</v>
      </c>
      <c r="C4" s="20" t="s">
        <v>7</v>
      </c>
      <c r="D4" s="20" t="s">
        <v>47</v>
      </c>
      <c r="E4" s="20" t="s">
        <v>14</v>
      </c>
      <c r="F4" s="21" t="s">
        <v>18</v>
      </c>
      <c r="G4" s="20" t="s">
        <v>15</v>
      </c>
      <c r="H4" s="20" t="s">
        <v>16</v>
      </c>
      <c r="I4" s="20" t="s">
        <v>146</v>
      </c>
      <c r="J4" s="20" t="s">
        <v>182</v>
      </c>
      <c r="K4" s="20" t="s">
        <v>183</v>
      </c>
      <c r="L4" s="20" t="s">
        <v>122</v>
      </c>
      <c r="M4" s="20" t="s">
        <v>124</v>
      </c>
      <c r="N4" s="20" t="s">
        <v>128</v>
      </c>
      <c r="O4" s="20" t="s">
        <v>126</v>
      </c>
      <c r="P4" s="20" t="s">
        <v>83</v>
      </c>
      <c r="Q4" s="53" t="s">
        <v>72</v>
      </c>
      <c r="R4" s="20" t="s">
        <v>73</v>
      </c>
      <c r="S4" s="20" t="s">
        <v>151</v>
      </c>
      <c r="T4" s="20" t="s">
        <v>153</v>
      </c>
      <c r="U4" s="20" t="s">
        <v>86</v>
      </c>
      <c r="V4" s="20" t="s">
        <v>165</v>
      </c>
    </row>
    <row r="5" spans="1:22" ht="20.100000000000001" customHeight="1" x14ac:dyDescent="0.3">
      <c r="A5" s="24">
        <v>100001</v>
      </c>
      <c r="B5" s="22">
        <v>100001</v>
      </c>
      <c r="C5" s="22" t="s">
        <v>196</v>
      </c>
      <c r="D5" s="22">
        <v>1</v>
      </c>
      <c r="E5" s="22">
        <f>INDEX('!참조_ENUM'!$B$3:$B$124,MATCH(F5,'!참조_ENUM'!$C$3:$C$124,0))</f>
        <v>6</v>
      </c>
      <c r="F5" s="32" t="s">
        <v>154</v>
      </c>
      <c r="G5" s="22">
        <v>0</v>
      </c>
      <c r="H5" s="22">
        <v>1</v>
      </c>
      <c r="I5" s="22">
        <v>0</v>
      </c>
      <c r="J5" s="22">
        <f>INDEX('!참조_ENUM'!$AH$3:$AH$5,MATCH(K5,'!참조_ENUM'!$AI$3:$AI$5,0))</f>
        <v>0</v>
      </c>
      <c r="K5" s="45" t="s">
        <v>156</v>
      </c>
      <c r="L5" s="25">
        <f>INDEX('!참조_ENUM'!$AD$3:$AD$5,MATCH(M5,'!참조_ENUM'!$AE$3:$AE$5,0))</f>
        <v>0</v>
      </c>
      <c r="M5" s="41" t="s">
        <v>156</v>
      </c>
      <c r="N5" s="25">
        <v>0</v>
      </c>
      <c r="O5" s="25">
        <v>0</v>
      </c>
      <c r="P5" s="22">
        <v>100</v>
      </c>
      <c r="Q5" s="54" t="s">
        <v>220</v>
      </c>
      <c r="R5" s="25">
        <v>0</v>
      </c>
      <c r="S5" s="25">
        <v>0</v>
      </c>
      <c r="T5" s="25">
        <v>0</v>
      </c>
      <c r="U5" s="25" t="s">
        <v>167</v>
      </c>
      <c r="V5" s="25"/>
    </row>
    <row r="6" spans="1:22" ht="20.100000000000001" customHeight="1" x14ac:dyDescent="0.3">
      <c r="A6" s="26">
        <v>100002</v>
      </c>
      <c r="B6" s="7">
        <v>100002</v>
      </c>
      <c r="C6" s="7" t="s">
        <v>197</v>
      </c>
      <c r="D6" s="7">
        <v>0</v>
      </c>
      <c r="E6" s="7">
        <f>INDEX('!참조_ENUM'!$B$3:$B$124,MATCH(F6,'!참조_ENUM'!$C$3:$C$124,0))</f>
        <v>3001</v>
      </c>
      <c r="F6" s="33" t="s">
        <v>164</v>
      </c>
      <c r="G6" s="7">
        <v>0</v>
      </c>
      <c r="H6" s="7">
        <v>1</v>
      </c>
      <c r="I6" s="7">
        <v>0</v>
      </c>
      <c r="J6" s="7">
        <f>INDEX('!참조_ENUM'!$AH$3:$AH$5,MATCH(K6,'!참조_ENUM'!$AI$3:$AI$5,0))</f>
        <v>0</v>
      </c>
      <c r="K6" s="46" t="s">
        <v>156</v>
      </c>
      <c r="L6" s="4">
        <f>INDEX('!참조_ENUM'!$AD$3:$AD$5,MATCH(M6,'!참조_ENUM'!$AE$3:$AE$5,0))</f>
        <v>0</v>
      </c>
      <c r="M6" s="42" t="s">
        <v>156</v>
      </c>
      <c r="N6" s="4">
        <v>0</v>
      </c>
      <c r="O6" s="4">
        <v>0</v>
      </c>
      <c r="P6" s="7">
        <v>100</v>
      </c>
      <c r="Q6" s="55" t="s">
        <v>221</v>
      </c>
      <c r="R6" s="4">
        <v>0</v>
      </c>
      <c r="S6" s="4">
        <v>0</v>
      </c>
      <c r="T6" s="4">
        <v>0</v>
      </c>
      <c r="U6" s="4" t="s">
        <v>168</v>
      </c>
      <c r="V6" s="4"/>
    </row>
    <row r="7" spans="1:22" ht="20.100000000000001" customHeight="1" x14ac:dyDescent="0.3">
      <c r="A7" s="26">
        <v>100003</v>
      </c>
      <c r="B7" s="7">
        <v>100003</v>
      </c>
      <c r="C7" s="7" t="s">
        <v>198</v>
      </c>
      <c r="D7" s="7">
        <v>1</v>
      </c>
      <c r="E7" s="7">
        <f>INDEX('!참조_ENUM'!$B$3:$B$124,MATCH(F7,'!참조_ENUM'!$C$3:$C$124,0))</f>
        <v>6</v>
      </c>
      <c r="F7" s="33" t="s">
        <v>154</v>
      </c>
      <c r="G7" s="7">
        <v>0</v>
      </c>
      <c r="H7" s="7">
        <v>1</v>
      </c>
      <c r="I7" s="7">
        <v>0</v>
      </c>
      <c r="J7" s="7">
        <f>INDEX('!참조_ENUM'!$AH$3:$AH$5,MATCH(K7,'!참조_ENUM'!$AI$3:$AI$5,0))</f>
        <v>0</v>
      </c>
      <c r="K7" s="46" t="s">
        <v>156</v>
      </c>
      <c r="L7" s="4">
        <f>INDEX('!참조_ENUM'!$AD$3:$AD$5,MATCH(M7,'!참조_ENUM'!$AE$3:$AE$5,0))</f>
        <v>0</v>
      </c>
      <c r="M7" s="42" t="s">
        <v>156</v>
      </c>
      <c r="N7" s="4">
        <v>0</v>
      </c>
      <c r="O7" s="4">
        <v>0</v>
      </c>
      <c r="P7" s="7">
        <v>100</v>
      </c>
      <c r="Q7" s="55" t="s">
        <v>222</v>
      </c>
      <c r="R7" s="4">
        <v>0</v>
      </c>
      <c r="S7" s="4">
        <v>0</v>
      </c>
      <c r="T7" s="4">
        <v>0</v>
      </c>
      <c r="U7" s="4" t="s">
        <v>167</v>
      </c>
      <c r="V7" s="4"/>
    </row>
    <row r="8" spans="1:22" ht="20.100000000000001" customHeight="1" thickBot="1" x14ac:dyDescent="0.35">
      <c r="A8" s="27">
        <v>100004</v>
      </c>
      <c r="B8" s="23">
        <v>100004</v>
      </c>
      <c r="C8" s="23" t="s">
        <v>199</v>
      </c>
      <c r="D8" s="23">
        <v>0</v>
      </c>
      <c r="E8" s="23">
        <f>INDEX('!참조_ENUM'!$B$3:$B$124,MATCH(F8,'!참조_ENUM'!$C$3:$C$124,0))</f>
        <v>2</v>
      </c>
      <c r="F8" s="34" t="s">
        <v>195</v>
      </c>
      <c r="G8" s="23">
        <v>0</v>
      </c>
      <c r="H8" s="23">
        <v>5</v>
      </c>
      <c r="I8" s="23">
        <v>0</v>
      </c>
      <c r="J8" s="23">
        <v>0</v>
      </c>
      <c r="K8" s="47" t="s">
        <v>156</v>
      </c>
      <c r="L8" s="28">
        <v>0</v>
      </c>
      <c r="M8" s="43" t="s">
        <v>156</v>
      </c>
      <c r="N8" s="28">
        <v>0</v>
      </c>
      <c r="O8" s="28">
        <v>0</v>
      </c>
      <c r="P8" s="23">
        <v>100</v>
      </c>
      <c r="Q8" s="56" t="s">
        <v>223</v>
      </c>
      <c r="R8" s="28">
        <v>0</v>
      </c>
      <c r="S8" s="28">
        <v>0</v>
      </c>
      <c r="T8" s="28">
        <v>0</v>
      </c>
      <c r="U8" s="28" t="s">
        <v>168</v>
      </c>
      <c r="V8" s="28"/>
    </row>
    <row r="9" spans="1:22" ht="20.100000000000001" customHeight="1" x14ac:dyDescent="0.3">
      <c r="A9" s="24">
        <v>100101</v>
      </c>
      <c r="B9" s="22">
        <v>100101</v>
      </c>
      <c r="C9" s="22" t="s">
        <v>200</v>
      </c>
      <c r="D9" s="22">
        <v>1</v>
      </c>
      <c r="E9" s="22">
        <f>INDEX('!참조_ENUM'!$B$3:$B$124,MATCH(F9,'!참조_ENUM'!$C$3:$C$124,0))</f>
        <v>6</v>
      </c>
      <c r="F9" s="32" t="s">
        <v>154</v>
      </c>
      <c r="G9" s="22">
        <v>0</v>
      </c>
      <c r="H9" s="22">
        <v>1</v>
      </c>
      <c r="I9" s="22">
        <v>0</v>
      </c>
      <c r="J9" s="22">
        <f>INDEX('!참조_ENUM'!$AH$3:$AH$5,MATCH(K9,'!참조_ENUM'!$AI$3:$AI$5,0))</f>
        <v>2</v>
      </c>
      <c r="K9" s="45" t="s">
        <v>184</v>
      </c>
      <c r="L9" s="25">
        <f>INDEX('!참조_ENUM'!$AD$3:$AD$5,MATCH(M9,'!참조_ENUM'!$AE$3:$AE$5,0))</f>
        <v>0</v>
      </c>
      <c r="M9" s="41" t="s">
        <v>156</v>
      </c>
      <c r="N9" s="25">
        <v>0</v>
      </c>
      <c r="O9" s="25">
        <v>0</v>
      </c>
      <c r="P9" s="22">
        <v>100</v>
      </c>
      <c r="Q9" s="54">
        <v>10010101</v>
      </c>
      <c r="R9" s="25">
        <v>0</v>
      </c>
      <c r="S9" s="25">
        <v>0</v>
      </c>
      <c r="T9" s="25">
        <v>0</v>
      </c>
      <c r="U9" s="25" t="s">
        <v>167</v>
      </c>
      <c r="V9" s="25"/>
    </row>
    <row r="10" spans="1:22" ht="20.100000000000001" customHeight="1" x14ac:dyDescent="0.3">
      <c r="A10" s="26">
        <v>100102</v>
      </c>
      <c r="B10" s="7">
        <v>100102</v>
      </c>
      <c r="C10" s="7" t="s">
        <v>212</v>
      </c>
      <c r="D10" s="7">
        <v>1</v>
      </c>
      <c r="E10" s="7">
        <f>INDEX('!참조_ENUM'!$B$3:$B$124,MATCH(F10,'!참조_ENUM'!$C$3:$C$124,0))</f>
        <v>6</v>
      </c>
      <c r="F10" s="33" t="s">
        <v>154</v>
      </c>
      <c r="G10" s="7">
        <v>0</v>
      </c>
      <c r="H10" s="7">
        <v>1</v>
      </c>
      <c r="I10" s="7">
        <v>0</v>
      </c>
      <c r="J10" s="7">
        <f>INDEX('!참조_ENUM'!$AH$3:$AH$5,MATCH(K10,'!참조_ENUM'!$AI$3:$AI$5,0))</f>
        <v>2</v>
      </c>
      <c r="K10" s="46" t="s">
        <v>184</v>
      </c>
      <c r="L10" s="4">
        <f>INDEX('!참조_ENUM'!$AD$3:$AD$5,MATCH(M10,'!참조_ENUM'!$AE$3:$AE$5,0))</f>
        <v>0</v>
      </c>
      <c r="M10" s="42" t="s">
        <v>156</v>
      </c>
      <c r="N10" s="4">
        <v>0</v>
      </c>
      <c r="O10" s="4">
        <v>0</v>
      </c>
      <c r="P10" s="7">
        <v>100</v>
      </c>
      <c r="Q10" s="55">
        <v>10010201</v>
      </c>
      <c r="R10" s="4">
        <v>0</v>
      </c>
      <c r="S10" s="4">
        <v>0</v>
      </c>
      <c r="T10" s="4">
        <v>0</v>
      </c>
      <c r="U10" s="4" t="s">
        <v>167</v>
      </c>
      <c r="V10" s="4"/>
    </row>
    <row r="11" spans="1:22" ht="20.100000000000001" customHeight="1" x14ac:dyDescent="0.3">
      <c r="A11" s="26">
        <v>100103</v>
      </c>
      <c r="B11" s="7">
        <v>100103</v>
      </c>
      <c r="C11" s="7" t="s">
        <v>217</v>
      </c>
      <c r="D11" s="7">
        <v>1</v>
      </c>
      <c r="E11" s="7">
        <f>INDEX('!참조_ENUM'!$B$3:$B$124,MATCH(F11,'!참조_ENUM'!$C$3:$C$124,0))</f>
        <v>6</v>
      </c>
      <c r="F11" s="33" t="s">
        <v>154</v>
      </c>
      <c r="G11" s="7">
        <v>0</v>
      </c>
      <c r="H11" s="7">
        <v>1</v>
      </c>
      <c r="I11" s="7">
        <v>0</v>
      </c>
      <c r="J11" s="7">
        <f>INDEX('!참조_ENUM'!$AH$3:$AH$5,MATCH(K11,'!참조_ENUM'!$AI$3:$AI$5,0))</f>
        <v>1</v>
      </c>
      <c r="K11" s="46" t="s">
        <v>209</v>
      </c>
      <c r="L11" s="4">
        <f>INDEX('!참조_ENUM'!$AD$3:$AD$5,MATCH(M11,'!참조_ENUM'!$AE$3:$AE$5,0))</f>
        <v>0</v>
      </c>
      <c r="M11" s="42" t="s">
        <v>156</v>
      </c>
      <c r="N11" s="4">
        <v>0</v>
      </c>
      <c r="O11" s="4">
        <v>0</v>
      </c>
      <c r="P11" s="7">
        <v>100</v>
      </c>
      <c r="Q11" s="55" t="s">
        <v>218</v>
      </c>
      <c r="R11" s="4">
        <v>0</v>
      </c>
      <c r="S11" s="4">
        <v>0</v>
      </c>
      <c r="T11" s="4">
        <v>0</v>
      </c>
      <c r="U11" s="4" t="s">
        <v>226</v>
      </c>
      <c r="V11" s="4"/>
    </row>
    <row r="12" spans="1:22" ht="20.100000000000001" customHeight="1" x14ac:dyDescent="0.3">
      <c r="A12" s="26">
        <v>100104</v>
      </c>
      <c r="B12" s="7">
        <v>100103</v>
      </c>
      <c r="C12" s="7" t="s">
        <v>211</v>
      </c>
      <c r="D12" s="7">
        <v>1</v>
      </c>
      <c r="E12" s="7">
        <f>INDEX('!참조_ENUM'!$B$3:$B$124,MATCH(F12,'!참조_ENUM'!$C$3:$C$124,0))</f>
        <v>6</v>
      </c>
      <c r="F12" s="33" t="s">
        <v>154</v>
      </c>
      <c r="G12" s="7">
        <v>0</v>
      </c>
      <c r="H12" s="7">
        <v>1</v>
      </c>
      <c r="I12" s="7">
        <v>0</v>
      </c>
      <c r="J12" s="7">
        <f>INDEX('!참조_ENUM'!$AH$3:$AH$5,MATCH(K12,'!참조_ENUM'!$AI$3:$AI$5,0))</f>
        <v>2</v>
      </c>
      <c r="K12" s="46" t="s">
        <v>184</v>
      </c>
      <c r="L12" s="4">
        <f>INDEX('!참조_ENUM'!$AD$3:$AD$5,MATCH(M12,'!참조_ENUM'!$AE$3:$AE$5,0))</f>
        <v>1</v>
      </c>
      <c r="M12" s="42" t="s">
        <v>214</v>
      </c>
      <c r="N12" s="4">
        <v>0</v>
      </c>
      <c r="O12" s="4">
        <v>3</v>
      </c>
      <c r="P12" s="7" t="s">
        <v>208</v>
      </c>
      <c r="Q12" s="55" t="s">
        <v>216</v>
      </c>
      <c r="R12" s="4">
        <v>0</v>
      </c>
      <c r="S12" s="4">
        <v>10010303</v>
      </c>
      <c r="T12" s="4">
        <v>0</v>
      </c>
      <c r="U12" s="4" t="s">
        <v>167</v>
      </c>
      <c r="V12" s="4"/>
    </row>
    <row r="13" spans="1:22" ht="20.100000000000001" customHeight="1" thickBot="1" x14ac:dyDescent="0.35">
      <c r="A13" s="27">
        <v>100105</v>
      </c>
      <c r="B13" s="23">
        <v>100104</v>
      </c>
      <c r="C13" s="23" t="s">
        <v>213</v>
      </c>
      <c r="D13" s="23">
        <v>1</v>
      </c>
      <c r="E13" s="23">
        <f>INDEX('!참조_ENUM'!$B$3:$B$124,MATCH(F13,'!참조_ENUM'!$C$3:$C$124,0))</f>
        <v>2</v>
      </c>
      <c r="F13" s="34" t="s">
        <v>195</v>
      </c>
      <c r="G13" s="23">
        <v>0</v>
      </c>
      <c r="H13" s="23">
        <v>5</v>
      </c>
      <c r="I13" s="23">
        <v>0</v>
      </c>
      <c r="J13" s="23">
        <f>INDEX('!참조_ENUM'!$AH$3:$AH$5,MATCH(K13,'!참조_ENUM'!$AI$3:$AI$5,0))</f>
        <v>0</v>
      </c>
      <c r="K13" s="47" t="s">
        <v>156</v>
      </c>
      <c r="L13" s="28">
        <f>INDEX('!참조_ENUM'!$AD$3:$AD$5,MATCH(M13,'!참조_ENUM'!$AE$3:$AE$5,0))</f>
        <v>0</v>
      </c>
      <c r="M13" s="43" t="s">
        <v>156</v>
      </c>
      <c r="N13" s="28">
        <v>0</v>
      </c>
      <c r="O13" s="28">
        <v>0</v>
      </c>
      <c r="P13" s="23">
        <v>100</v>
      </c>
      <c r="Q13" s="56" t="s">
        <v>219</v>
      </c>
      <c r="R13" s="28">
        <v>0</v>
      </c>
      <c r="S13" s="28">
        <v>0</v>
      </c>
      <c r="T13" s="28">
        <v>0</v>
      </c>
      <c r="U13" s="28" t="s">
        <v>167</v>
      </c>
      <c r="V13" s="28"/>
    </row>
    <row r="14" spans="1:22" ht="20.100000000000001" customHeight="1" x14ac:dyDescent="0.3">
      <c r="A14" s="38">
        <v>100201</v>
      </c>
      <c r="B14" s="38">
        <v>100201</v>
      </c>
      <c r="C14" s="38" t="s">
        <v>265</v>
      </c>
      <c r="D14" s="38">
        <v>1</v>
      </c>
      <c r="E14" s="38">
        <f>INDEX('!참조_ENUM'!$B$3:$B$124,MATCH(F14,'!참조_ENUM'!$C$3:$C$124,0))</f>
        <v>6</v>
      </c>
      <c r="F14" s="39" t="s">
        <v>154</v>
      </c>
      <c r="G14" s="38">
        <v>0</v>
      </c>
      <c r="H14" s="38">
        <v>1</v>
      </c>
      <c r="I14" s="38">
        <v>0</v>
      </c>
      <c r="J14" s="38">
        <f>INDEX('!참조_ENUM'!$AH$3:$AH$5,MATCH(K14,'!참조_ENUM'!$AI$3:$AI$5,0))</f>
        <v>0</v>
      </c>
      <c r="K14" s="58" t="s">
        <v>156</v>
      </c>
      <c r="L14" s="40">
        <f>INDEX('!참조_ENUM'!$AD$3:$AD$5,MATCH(M14,'!참조_ENUM'!$AE$3:$AE$5,0))</f>
        <v>0</v>
      </c>
      <c r="M14" s="59" t="s">
        <v>156</v>
      </c>
      <c r="N14" s="40">
        <v>0</v>
      </c>
      <c r="O14" s="40">
        <v>0</v>
      </c>
      <c r="P14" s="38">
        <v>100</v>
      </c>
      <c r="Q14" s="60">
        <v>100007</v>
      </c>
      <c r="R14" s="40">
        <v>0</v>
      </c>
      <c r="S14" s="40">
        <v>0</v>
      </c>
      <c r="T14" s="40">
        <v>0</v>
      </c>
      <c r="U14" s="40" t="s">
        <v>87</v>
      </c>
      <c r="V14" s="40"/>
    </row>
    <row r="15" spans="1:22" ht="20.100000000000001" customHeight="1" x14ac:dyDescent="0.3">
      <c r="A15" s="7">
        <v>100202</v>
      </c>
      <c r="B15" s="7">
        <v>100202</v>
      </c>
      <c r="C15" s="7" t="s">
        <v>269</v>
      </c>
      <c r="D15" s="7">
        <v>1</v>
      </c>
      <c r="E15" s="7">
        <f>INDEX('!참조_ENUM'!$B$3:$B$124,MATCH(F15,'!참조_ENUM'!$C$3:$C$124,0))</f>
        <v>6</v>
      </c>
      <c r="F15" s="33" t="s">
        <v>154</v>
      </c>
      <c r="G15" s="7">
        <v>0</v>
      </c>
      <c r="H15" s="7">
        <v>1</v>
      </c>
      <c r="I15" s="7">
        <v>0</v>
      </c>
      <c r="J15" s="7">
        <f>INDEX('!참조_ENUM'!$AH$3:$AH$5,MATCH(K15,'!참조_ENUM'!$AI$3:$AI$5,0))</f>
        <v>0</v>
      </c>
      <c r="K15" s="46" t="s">
        <v>156</v>
      </c>
      <c r="L15" s="4">
        <f>INDEX('!참조_ENUM'!$AD$3:$AD$5,MATCH(M15,'!참조_ENUM'!$AE$3:$AE$5,0))</f>
        <v>0</v>
      </c>
      <c r="M15" s="42" t="s">
        <v>156</v>
      </c>
      <c r="N15" s="4">
        <v>0</v>
      </c>
      <c r="O15" s="4">
        <v>0</v>
      </c>
      <c r="P15" s="7">
        <v>100</v>
      </c>
      <c r="Q15" s="55">
        <v>100008</v>
      </c>
      <c r="R15" s="4">
        <v>0</v>
      </c>
      <c r="S15" s="4">
        <v>0</v>
      </c>
      <c r="T15" s="4">
        <v>0</v>
      </c>
      <c r="U15" s="4" t="s">
        <v>87</v>
      </c>
      <c r="V15" s="4"/>
    </row>
    <row r="16" spans="1:22" ht="20.100000000000001" customHeight="1" x14ac:dyDescent="0.3">
      <c r="A16" s="7">
        <v>100203</v>
      </c>
      <c r="B16" s="7">
        <v>100203</v>
      </c>
      <c r="C16" s="7" t="s">
        <v>272</v>
      </c>
      <c r="D16" s="7">
        <v>1</v>
      </c>
      <c r="E16" s="7">
        <f>INDEX('!참조_ENUM'!$B$3:$B$124,MATCH(F16,'!참조_ENUM'!$C$3:$C$124,0))</f>
        <v>10</v>
      </c>
      <c r="F16" s="33" t="s">
        <v>155</v>
      </c>
      <c r="G16" s="7">
        <v>0</v>
      </c>
      <c r="H16" s="7">
        <v>5</v>
      </c>
      <c r="I16" s="7">
        <v>7</v>
      </c>
      <c r="J16" s="7">
        <f>INDEX('!참조_ENUM'!$AH$3:$AH$5,MATCH(K16,'!참조_ENUM'!$AI$3:$AI$5,0))</f>
        <v>0</v>
      </c>
      <c r="K16" s="46" t="s">
        <v>156</v>
      </c>
      <c r="L16" s="4">
        <f>INDEX('!참조_ENUM'!$AD$3:$AD$5,MATCH(M16,'!참조_ENUM'!$AE$3:$AE$5,0))</f>
        <v>0</v>
      </c>
      <c r="M16" s="42" t="s">
        <v>156</v>
      </c>
      <c r="N16" s="4">
        <v>0</v>
      </c>
      <c r="O16" s="4">
        <v>0</v>
      </c>
      <c r="P16" s="7" t="s">
        <v>143</v>
      </c>
      <c r="Q16" s="55">
        <v>100009</v>
      </c>
      <c r="R16" s="4">
        <v>0</v>
      </c>
      <c r="S16" s="4">
        <v>0</v>
      </c>
      <c r="T16" s="4">
        <v>0</v>
      </c>
      <c r="U16" s="4" t="s">
        <v>87</v>
      </c>
      <c r="V16" s="4"/>
    </row>
    <row r="17" spans="1:22" ht="20.100000000000001" customHeight="1" x14ac:dyDescent="0.3">
      <c r="A17" s="7">
        <v>100204</v>
      </c>
      <c r="B17" s="7">
        <v>100204</v>
      </c>
      <c r="C17" s="7" t="s">
        <v>275</v>
      </c>
      <c r="D17" s="7">
        <v>1</v>
      </c>
      <c r="E17" s="7">
        <f>INDEX('!참조_ENUM'!$B$3:$B$124,MATCH(F17,'!참조_ENUM'!$C$3:$C$124,0))</f>
        <v>6</v>
      </c>
      <c r="F17" s="33" t="s">
        <v>154</v>
      </c>
      <c r="G17" s="7">
        <v>0</v>
      </c>
      <c r="H17" s="7">
        <v>5</v>
      </c>
      <c r="I17" s="7">
        <v>7</v>
      </c>
      <c r="J17" s="7">
        <f>INDEX('!참조_ENUM'!$AH$3:$AH$5,MATCH(K17,'!참조_ENUM'!$AI$3:$AI$5,0))</f>
        <v>0</v>
      </c>
      <c r="K17" s="46" t="s">
        <v>156</v>
      </c>
      <c r="L17" s="4">
        <f>INDEX('!참조_ENUM'!$AD$3:$AD$5,MATCH(M17,'!참조_ENUM'!$AE$3:$AE$5,0))</f>
        <v>0</v>
      </c>
      <c r="M17" s="42" t="s">
        <v>156</v>
      </c>
      <c r="N17" s="4">
        <v>0</v>
      </c>
      <c r="O17" s="4">
        <v>0</v>
      </c>
      <c r="P17" s="7" t="s">
        <v>143</v>
      </c>
      <c r="Q17" s="55">
        <v>100009</v>
      </c>
      <c r="R17" s="4">
        <v>0</v>
      </c>
      <c r="S17" s="4">
        <v>0</v>
      </c>
      <c r="T17" s="4">
        <v>0</v>
      </c>
      <c r="U17" s="4" t="s">
        <v>87</v>
      </c>
      <c r="V17" s="4"/>
    </row>
    <row r="18" spans="1:22" ht="20.100000000000001" customHeight="1" x14ac:dyDescent="0.3">
      <c r="A18" s="7">
        <v>100301</v>
      </c>
      <c r="B18" s="7">
        <v>100301</v>
      </c>
      <c r="C18" s="7" t="s">
        <v>266</v>
      </c>
      <c r="D18" s="7">
        <v>1</v>
      </c>
      <c r="E18" s="7">
        <f>INDEX('!참조_ENUM'!$B$3:$B$124,MATCH(F18,'!참조_ENUM'!$C$3:$C$124,0))</f>
        <v>6</v>
      </c>
      <c r="F18" s="33" t="s">
        <v>154</v>
      </c>
      <c r="G18" s="7">
        <v>0</v>
      </c>
      <c r="H18" s="7">
        <v>1</v>
      </c>
      <c r="I18" s="7">
        <v>0</v>
      </c>
      <c r="J18" s="7">
        <f>INDEX('!참조_ENUM'!$AH$3:$AH$5,MATCH(K18,'!참조_ENUM'!$AI$3:$AI$5,0))</f>
        <v>2</v>
      </c>
      <c r="K18" s="46" t="s">
        <v>184</v>
      </c>
      <c r="L18" s="4">
        <f>INDEX('!참조_ENUM'!$AD$3:$AD$5,MATCH(M18,'!참조_ENUM'!$AE$3:$AE$5,0))</f>
        <v>0</v>
      </c>
      <c r="M18" s="42" t="s">
        <v>156</v>
      </c>
      <c r="N18" s="4">
        <v>0</v>
      </c>
      <c r="O18" s="4">
        <v>0</v>
      </c>
      <c r="P18" s="7">
        <v>100</v>
      </c>
      <c r="Q18" s="55">
        <v>100010</v>
      </c>
      <c r="R18" s="4">
        <v>0</v>
      </c>
      <c r="S18" s="4">
        <v>0</v>
      </c>
      <c r="T18" s="4">
        <v>0</v>
      </c>
      <c r="U18" s="4" t="s">
        <v>87</v>
      </c>
      <c r="V18" s="4" t="s">
        <v>108</v>
      </c>
    </row>
    <row r="19" spans="1:22" ht="20.100000000000001" customHeight="1" x14ac:dyDescent="0.3">
      <c r="A19" s="7">
        <v>100302</v>
      </c>
      <c r="B19" s="7">
        <v>100302</v>
      </c>
      <c r="C19" s="7" t="s">
        <v>270</v>
      </c>
      <c r="D19" s="7">
        <v>1</v>
      </c>
      <c r="E19" s="7">
        <f>INDEX('!참조_ENUM'!$B$3:$B$124,MATCH(F19,'!참조_ENUM'!$C$3:$C$124,0))</f>
        <v>6</v>
      </c>
      <c r="F19" s="33" t="s">
        <v>154</v>
      </c>
      <c r="G19" s="7">
        <v>0</v>
      </c>
      <c r="H19" s="7">
        <v>1</v>
      </c>
      <c r="I19" s="7">
        <v>0</v>
      </c>
      <c r="J19" s="7">
        <f>INDEX('!참조_ENUM'!$AH$3:$AH$5,MATCH(K19,'!참조_ENUM'!$AI$3:$AI$5,0))</f>
        <v>2</v>
      </c>
      <c r="K19" s="46" t="s">
        <v>184</v>
      </c>
      <c r="L19" s="4">
        <f>INDEX('!참조_ENUM'!$AD$3:$AD$5,MATCH(M19,'!참조_ENUM'!$AE$3:$AE$5,0))</f>
        <v>0</v>
      </c>
      <c r="M19" s="42" t="s">
        <v>156</v>
      </c>
      <c r="N19" s="4">
        <v>0</v>
      </c>
      <c r="O19" s="4">
        <v>0</v>
      </c>
      <c r="P19" s="7">
        <v>100</v>
      </c>
      <c r="Q19" s="55">
        <v>0</v>
      </c>
      <c r="R19" s="4">
        <v>500006</v>
      </c>
      <c r="S19" s="4">
        <v>0</v>
      </c>
      <c r="T19" s="4">
        <v>0</v>
      </c>
      <c r="U19" s="4" t="s">
        <v>148</v>
      </c>
      <c r="V19" s="4" t="s">
        <v>109</v>
      </c>
    </row>
    <row r="20" spans="1:22" ht="20.100000000000001" customHeight="1" x14ac:dyDescent="0.3">
      <c r="A20" s="7">
        <v>100303</v>
      </c>
      <c r="B20" s="7">
        <v>100303</v>
      </c>
      <c r="C20" s="7" t="s">
        <v>267</v>
      </c>
      <c r="D20" s="7">
        <v>1</v>
      </c>
      <c r="E20" s="7">
        <f>INDEX('!참조_ENUM'!$B$3:$B$124,MATCH(F20,'!참조_ENUM'!$C$3:$C$124,0))</f>
        <v>6</v>
      </c>
      <c r="F20" s="33" t="s">
        <v>154</v>
      </c>
      <c r="G20" s="7">
        <v>0</v>
      </c>
      <c r="H20" s="7">
        <v>1</v>
      </c>
      <c r="I20" s="7">
        <v>0</v>
      </c>
      <c r="J20" s="7">
        <f>INDEX('!참조_ENUM'!$AH$3:$AH$5,MATCH(K20,'!참조_ENUM'!$AI$3:$AI$5,0))</f>
        <v>2</v>
      </c>
      <c r="K20" s="46" t="s">
        <v>184</v>
      </c>
      <c r="L20" s="4">
        <f>INDEX('!참조_ENUM'!$AD$3:$AD$5,MATCH(M20,'!참조_ENUM'!$AE$3:$AE$5,0))</f>
        <v>0</v>
      </c>
      <c r="M20" s="42" t="s">
        <v>156</v>
      </c>
      <c r="N20" s="4">
        <v>0</v>
      </c>
      <c r="O20" s="4">
        <v>0</v>
      </c>
      <c r="P20" s="7" t="s">
        <v>91</v>
      </c>
      <c r="Q20" s="55">
        <v>100011</v>
      </c>
      <c r="R20" s="4">
        <v>0</v>
      </c>
      <c r="S20" s="4">
        <v>0</v>
      </c>
      <c r="T20" s="4">
        <v>0</v>
      </c>
      <c r="U20" s="4" t="s">
        <v>87</v>
      </c>
      <c r="V20" s="4" t="s">
        <v>108</v>
      </c>
    </row>
    <row r="21" spans="1:22" ht="20.100000000000001" customHeight="1" x14ac:dyDescent="0.3">
      <c r="A21" s="7">
        <v>1003034</v>
      </c>
      <c r="B21" s="7">
        <v>100304</v>
      </c>
      <c r="C21" s="7" t="s">
        <v>271</v>
      </c>
      <c r="D21" s="7">
        <v>1</v>
      </c>
      <c r="E21" s="7">
        <f>INDEX('!참조_ENUM'!$B$3:$B$124,MATCH(F21,'!참조_ENUM'!$C$3:$C$124,0))</f>
        <v>6</v>
      </c>
      <c r="F21" s="33" t="s">
        <v>154</v>
      </c>
      <c r="G21" s="7">
        <v>0</v>
      </c>
      <c r="H21" s="7">
        <v>1</v>
      </c>
      <c r="I21" s="7">
        <v>0</v>
      </c>
      <c r="J21" s="7">
        <f>INDEX('!참조_ENUM'!$AH$3:$AH$5,MATCH(K21,'!참조_ENUM'!$AI$3:$AI$5,0))</f>
        <v>2</v>
      </c>
      <c r="K21" s="46" t="s">
        <v>184</v>
      </c>
      <c r="L21" s="4">
        <f>INDEX('!참조_ENUM'!$AD$3:$AD$5,MATCH(M21,'!참조_ENUM'!$AE$3:$AE$5,0))</f>
        <v>0</v>
      </c>
      <c r="M21" s="42" t="s">
        <v>156</v>
      </c>
      <c r="N21" s="4">
        <v>0</v>
      </c>
      <c r="O21" s="4">
        <v>0</v>
      </c>
      <c r="P21" s="7" t="s">
        <v>91</v>
      </c>
      <c r="Q21" s="55">
        <v>100011</v>
      </c>
      <c r="R21" s="4">
        <v>0</v>
      </c>
      <c r="S21" s="4">
        <v>0</v>
      </c>
      <c r="T21" s="4">
        <v>0</v>
      </c>
      <c r="U21" s="4" t="s">
        <v>87</v>
      </c>
      <c r="V21" s="4" t="s">
        <v>108</v>
      </c>
    </row>
    <row r="22" spans="1:22" ht="20.100000000000001" customHeight="1" x14ac:dyDescent="0.3">
      <c r="A22" s="7">
        <v>100401</v>
      </c>
      <c r="B22" s="7">
        <v>100401</v>
      </c>
      <c r="C22" s="7" t="s">
        <v>268</v>
      </c>
      <c r="D22" s="7">
        <v>1</v>
      </c>
      <c r="E22" s="7">
        <f>INDEX('!참조_ENUM'!$B$3:$B$124,MATCH(F22,'!참조_ENUM'!$C$3:$C$124,0))</f>
        <v>6</v>
      </c>
      <c r="F22" s="33" t="s">
        <v>154</v>
      </c>
      <c r="G22" s="7">
        <v>0</v>
      </c>
      <c r="H22" s="7">
        <v>1</v>
      </c>
      <c r="I22" s="7">
        <v>0</v>
      </c>
      <c r="J22" s="7">
        <f>INDEX('!참조_ENUM'!$AH$3:$AH$5,MATCH(K22,'!참조_ENUM'!$AI$3:$AI$5,0))</f>
        <v>2</v>
      </c>
      <c r="K22" s="46" t="s">
        <v>184</v>
      </c>
      <c r="L22" s="4">
        <f>INDEX('!참조_ENUM'!$AD$3:$AD$5,MATCH(M22,'!참조_ENUM'!$AE$3:$AE$5,0))</f>
        <v>0</v>
      </c>
      <c r="M22" s="42" t="s">
        <v>156</v>
      </c>
      <c r="N22" s="4">
        <v>0</v>
      </c>
      <c r="O22" s="4">
        <v>0</v>
      </c>
      <c r="P22" s="7">
        <v>100</v>
      </c>
      <c r="Q22" s="55">
        <v>100012</v>
      </c>
      <c r="R22" s="4">
        <v>0</v>
      </c>
      <c r="S22" s="4">
        <v>0</v>
      </c>
      <c r="T22" s="4">
        <v>0</v>
      </c>
      <c r="U22" s="4" t="s">
        <v>87</v>
      </c>
      <c r="V22" s="4" t="s">
        <v>108</v>
      </c>
    </row>
    <row r="23" spans="1:22" ht="20.100000000000001" customHeight="1" x14ac:dyDescent="0.3">
      <c r="A23" s="7">
        <v>100402</v>
      </c>
      <c r="B23" s="7">
        <v>100402</v>
      </c>
      <c r="C23" s="7" t="s">
        <v>273</v>
      </c>
      <c r="D23" s="7">
        <v>0</v>
      </c>
      <c r="E23" s="7">
        <f>INDEX('!참조_ENUM'!$B$3:$B$124,MATCH(F23,'!참조_ENUM'!$C$3:$C$124,0))</f>
        <v>1</v>
      </c>
      <c r="F23" s="33" t="s">
        <v>241</v>
      </c>
      <c r="G23" s="7">
        <v>0</v>
      </c>
      <c r="H23" s="7">
        <v>1</v>
      </c>
      <c r="I23" s="7">
        <v>0</v>
      </c>
      <c r="J23" s="7">
        <f>INDEX('!참조_ENUM'!$AH$3:$AH$5,MATCH(K23,'!참조_ENUM'!$AI$3:$AI$5,0))</f>
        <v>2</v>
      </c>
      <c r="K23" s="46" t="s">
        <v>184</v>
      </c>
      <c r="L23" s="4">
        <f>INDEX('!참조_ENUM'!$AD$3:$AD$5,MATCH(M23,'!참조_ENUM'!$AE$3:$AE$5,0))</f>
        <v>0</v>
      </c>
      <c r="M23" s="42" t="s">
        <v>156</v>
      </c>
      <c r="N23" s="4">
        <v>0</v>
      </c>
      <c r="O23" s="4">
        <v>0</v>
      </c>
      <c r="P23" s="7">
        <v>100</v>
      </c>
      <c r="Q23" s="55">
        <v>100013</v>
      </c>
      <c r="R23" s="4">
        <v>0</v>
      </c>
      <c r="S23" s="4">
        <v>0</v>
      </c>
      <c r="T23" s="4">
        <v>0</v>
      </c>
      <c r="U23" s="4" t="s">
        <v>107</v>
      </c>
      <c r="V23" s="4" t="s">
        <v>109</v>
      </c>
    </row>
    <row r="24" spans="1:22" ht="20.100000000000001" customHeight="1" x14ac:dyDescent="0.3">
      <c r="A24" s="7">
        <v>100403</v>
      </c>
      <c r="B24" s="7">
        <v>100403</v>
      </c>
      <c r="C24" s="7" t="s">
        <v>274</v>
      </c>
      <c r="D24" s="7">
        <v>1</v>
      </c>
      <c r="E24" s="7">
        <f>INDEX('!참조_ENUM'!$B$3:$B$124,MATCH(F24,'!참조_ENUM'!$C$3:$C$124,0))</f>
        <v>1</v>
      </c>
      <c r="F24" s="33" t="s">
        <v>241</v>
      </c>
      <c r="G24" s="7">
        <v>0</v>
      </c>
      <c r="H24" s="7">
        <v>1</v>
      </c>
      <c r="I24" s="7">
        <v>0</v>
      </c>
      <c r="J24" s="7">
        <f>INDEX('!참조_ENUM'!$AH$3:$AH$5,MATCH(K24,'!참조_ENUM'!$AI$3:$AI$5,0))</f>
        <v>2</v>
      </c>
      <c r="K24" s="46" t="s">
        <v>184</v>
      </c>
      <c r="L24" s="4">
        <f>INDEX('!참조_ENUM'!$AD$3:$AD$5,MATCH(M24,'!참조_ENUM'!$AE$3:$AE$5,0))</f>
        <v>0</v>
      </c>
      <c r="M24" s="42" t="s">
        <v>156</v>
      </c>
      <c r="N24" s="4">
        <v>0</v>
      </c>
      <c r="O24" s="4">
        <v>0</v>
      </c>
      <c r="P24" s="7">
        <v>100</v>
      </c>
      <c r="Q24" s="55">
        <v>100014</v>
      </c>
      <c r="R24" s="4">
        <v>0</v>
      </c>
      <c r="S24" s="4">
        <v>0</v>
      </c>
      <c r="T24" s="4">
        <v>0</v>
      </c>
      <c r="U24" s="4" t="s">
        <v>87</v>
      </c>
      <c r="V24" s="4" t="s">
        <v>108</v>
      </c>
    </row>
    <row r="25" spans="1:22" ht="20.100000000000001" customHeight="1" x14ac:dyDescent="0.3">
      <c r="A25" s="7">
        <v>100501</v>
      </c>
      <c r="B25" s="7">
        <v>100501</v>
      </c>
      <c r="C25" s="36" t="s">
        <v>237</v>
      </c>
      <c r="D25" s="7">
        <v>1</v>
      </c>
      <c r="E25" s="7">
        <f>INDEX('!참조_ENUM'!$B$3:$B$124,MATCH(F25,'!참조_ENUM'!$C$3:$C$124,0))</f>
        <v>6</v>
      </c>
      <c r="F25" s="33" t="s">
        <v>154</v>
      </c>
      <c r="G25" s="7">
        <v>0</v>
      </c>
      <c r="H25" s="7">
        <v>1</v>
      </c>
      <c r="I25" s="7">
        <v>0</v>
      </c>
      <c r="J25" s="7">
        <v>2</v>
      </c>
      <c r="K25" s="46" t="s">
        <v>184</v>
      </c>
      <c r="L25" s="4">
        <v>0</v>
      </c>
      <c r="M25" s="42" t="s">
        <v>156</v>
      </c>
      <c r="N25" s="4">
        <v>0</v>
      </c>
      <c r="O25" s="4">
        <v>0</v>
      </c>
      <c r="P25" s="7">
        <v>100</v>
      </c>
      <c r="Q25" s="55">
        <v>10050101</v>
      </c>
      <c r="R25" s="4">
        <v>0</v>
      </c>
      <c r="S25" s="4">
        <v>0</v>
      </c>
      <c r="T25" s="4">
        <v>0</v>
      </c>
      <c r="U25" s="4" t="s">
        <v>240</v>
      </c>
      <c r="V25" s="4"/>
    </row>
    <row r="26" spans="1:22" ht="20.100000000000001" customHeight="1" x14ac:dyDescent="0.3">
      <c r="A26" s="7">
        <v>100502</v>
      </c>
      <c r="B26" s="7">
        <v>100502</v>
      </c>
      <c r="C26" s="36" t="s">
        <v>238</v>
      </c>
      <c r="D26" s="7">
        <v>0</v>
      </c>
      <c r="E26" s="7">
        <f>INDEX('!참조_ENUM'!$B$3:$B$124,MATCH(F26,'!참조_ENUM'!$C$3:$C$124,0))</f>
        <v>1</v>
      </c>
      <c r="F26" s="33" t="s">
        <v>241</v>
      </c>
      <c r="G26" s="7">
        <v>0</v>
      </c>
      <c r="H26" s="7">
        <v>1</v>
      </c>
      <c r="I26" s="7">
        <v>0</v>
      </c>
      <c r="J26" s="7">
        <v>2</v>
      </c>
      <c r="K26" s="46" t="s">
        <v>184</v>
      </c>
      <c r="L26" s="4">
        <v>0</v>
      </c>
      <c r="M26" s="42" t="s">
        <v>156</v>
      </c>
      <c r="N26" s="4">
        <v>0</v>
      </c>
      <c r="O26" s="4">
        <v>0</v>
      </c>
      <c r="P26" s="7">
        <v>100</v>
      </c>
      <c r="Q26" s="55">
        <v>10050201</v>
      </c>
      <c r="R26" s="4">
        <v>0</v>
      </c>
      <c r="S26" s="4">
        <v>0</v>
      </c>
      <c r="T26" s="4">
        <v>0</v>
      </c>
      <c r="U26" s="4" t="s">
        <v>168</v>
      </c>
      <c r="V26" s="4"/>
    </row>
    <row r="27" spans="1:22" ht="20.100000000000001" customHeight="1" x14ac:dyDescent="0.3">
      <c r="A27" s="7">
        <v>100503</v>
      </c>
      <c r="B27" s="7">
        <v>100503</v>
      </c>
      <c r="C27" s="36" t="s">
        <v>239</v>
      </c>
      <c r="D27" s="7">
        <v>1</v>
      </c>
      <c r="E27" s="7">
        <f>INDEX('!참조_ENUM'!$B$3:$B$124,MATCH(F27,'!참조_ENUM'!$C$3:$C$124,0))</f>
        <v>6</v>
      </c>
      <c r="F27" s="33" t="s">
        <v>154</v>
      </c>
      <c r="G27" s="7">
        <v>0</v>
      </c>
      <c r="H27" s="7">
        <v>1</v>
      </c>
      <c r="I27" s="7">
        <v>0</v>
      </c>
      <c r="J27" s="7">
        <v>2</v>
      </c>
      <c r="K27" s="46" t="s">
        <v>184</v>
      </c>
      <c r="L27" s="4">
        <v>0</v>
      </c>
      <c r="M27" s="42" t="s">
        <v>156</v>
      </c>
      <c r="N27" s="4">
        <v>0</v>
      </c>
      <c r="O27" s="4">
        <v>0</v>
      </c>
      <c r="P27" s="7">
        <v>100</v>
      </c>
      <c r="Q27" s="55">
        <v>10050301</v>
      </c>
      <c r="R27" s="4">
        <v>0</v>
      </c>
      <c r="S27" s="4">
        <v>0</v>
      </c>
      <c r="T27" s="4">
        <v>0</v>
      </c>
      <c r="U27" s="4" t="s">
        <v>240</v>
      </c>
      <c r="V27" s="4"/>
    </row>
    <row r="28" spans="1:22" ht="20.100000000000001" customHeight="1" x14ac:dyDescent="0.3">
      <c r="A28" s="7">
        <v>100504</v>
      </c>
      <c r="B28" s="7">
        <v>100504</v>
      </c>
      <c r="C28" s="36" t="s">
        <v>242</v>
      </c>
      <c r="D28" s="7">
        <v>0</v>
      </c>
      <c r="E28" s="7">
        <f>INDEX('!참조_ENUM'!$B$3:$B$124,MATCH(F28,'!참조_ENUM'!$C$3:$C$124,0))</f>
        <v>1</v>
      </c>
      <c r="F28" s="33" t="s">
        <v>241</v>
      </c>
      <c r="G28" s="7">
        <v>0</v>
      </c>
      <c r="H28" s="7">
        <v>1</v>
      </c>
      <c r="I28" s="7">
        <v>0</v>
      </c>
      <c r="J28" s="7">
        <v>2</v>
      </c>
      <c r="K28" s="46" t="s">
        <v>184</v>
      </c>
      <c r="L28" s="4">
        <v>0</v>
      </c>
      <c r="M28" s="42" t="s">
        <v>156</v>
      </c>
      <c r="N28" s="4">
        <v>0</v>
      </c>
      <c r="O28" s="4">
        <v>0</v>
      </c>
      <c r="P28" s="7">
        <v>100</v>
      </c>
      <c r="Q28" s="55" t="s">
        <v>243</v>
      </c>
      <c r="R28" s="4">
        <v>10050401</v>
      </c>
      <c r="S28" s="4">
        <v>0</v>
      </c>
      <c r="T28" s="4">
        <v>0</v>
      </c>
      <c r="U28" s="4" t="s">
        <v>244</v>
      </c>
      <c r="V28" s="4"/>
    </row>
  </sheetData>
  <phoneticPr fontId="1" type="noConversion"/>
  <dataValidations count="1">
    <dataValidation type="list" allowBlank="1" showInputMessage="1" showErrorMessage="1" sqref="U5:U28" xr:uid="{2DD0F759-8109-4C06-B32A-4A939427AE80}">
      <formula1>"hit,shoot,buff,debuff,heal,effect"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A7FC9F6-0204-4C88-A1F3-F45CC3ECCE6D}">
          <x14:formula1>
            <xm:f>'!참조_ENUM'!$N$3:$N$4</xm:f>
          </x14:formula1>
          <xm:sqref>D5:D28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K5:K28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M5:M28</xm:sqref>
        </x14:dataValidation>
        <x14:dataValidation type="list" allowBlank="1" showInputMessage="1" showErrorMessage="1" xr:uid="{3C5E7B1E-7CC4-44B0-8D75-0C9339872AAA}">
          <x14:formula1>
            <xm:f>'!참조_ENUM'!$C$3:$C$124</xm:f>
          </x14:formula1>
          <xm:sqref>F5:F28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L29"/>
  <sheetViews>
    <sheetView tabSelected="1" workbookViewId="0">
      <selection activeCell="G6" sqref="G6"/>
    </sheetView>
  </sheetViews>
  <sheetFormatPr defaultRowHeight="16.5" x14ac:dyDescent="0.3"/>
  <cols>
    <col min="1" max="1" width="26.125" bestFit="1" customWidth="1"/>
    <col min="2" max="3" width="15" customWidth="1"/>
    <col min="4" max="5" width="26.125" customWidth="1"/>
    <col min="6" max="6" width="22.375" customWidth="1"/>
    <col min="7" max="7" width="45.25" customWidth="1"/>
    <col min="8" max="8" width="7.375" bestFit="1" customWidth="1"/>
    <col min="10" max="10" width="10.5" bestFit="1" customWidth="1"/>
    <col min="11" max="11" width="13.375" bestFit="1" customWidth="1"/>
    <col min="12" max="12" width="67.5" bestFit="1" customWidth="1"/>
  </cols>
  <sheetData>
    <row r="1" spans="1:12" x14ac:dyDescent="0.3">
      <c r="A1" t="s">
        <v>49</v>
      </c>
      <c r="D1" s="6"/>
      <c r="E1" s="6"/>
    </row>
    <row r="2" spans="1:12" x14ac:dyDescent="0.3">
      <c r="A2" s="1" t="s">
        <v>53</v>
      </c>
      <c r="B2" s="1" t="s">
        <v>262</v>
      </c>
      <c r="C2" s="1" t="s">
        <v>276</v>
      </c>
      <c r="D2" s="1" t="s">
        <v>74</v>
      </c>
      <c r="E2" s="1" t="s">
        <v>75</v>
      </c>
      <c r="F2" s="1" t="s">
        <v>31</v>
      </c>
      <c r="G2" s="1" t="s">
        <v>34</v>
      </c>
      <c r="H2" s="1" t="s">
        <v>41</v>
      </c>
      <c r="I2" s="1" t="s">
        <v>36</v>
      </c>
      <c r="J2" s="1" t="s">
        <v>231</v>
      </c>
      <c r="K2" s="1" t="s">
        <v>232</v>
      </c>
      <c r="L2" s="1" t="s">
        <v>88</v>
      </c>
    </row>
    <row r="3" spans="1:12" x14ac:dyDescent="0.3">
      <c r="A3" s="2" t="s">
        <v>230</v>
      </c>
      <c r="B3" s="2" t="s">
        <v>283</v>
      </c>
      <c r="C3" s="11" t="s">
        <v>4</v>
      </c>
      <c r="D3" s="2" t="s">
        <v>76</v>
      </c>
      <c r="E3" s="2" t="s">
        <v>4</v>
      </c>
      <c r="F3" s="2" t="s">
        <v>32</v>
      </c>
      <c r="G3" s="2" t="s">
        <v>4</v>
      </c>
      <c r="H3" s="2" t="s">
        <v>8</v>
      </c>
      <c r="I3" s="2" t="s">
        <v>8</v>
      </c>
      <c r="J3" s="2" t="s">
        <v>8</v>
      </c>
      <c r="K3" s="2" t="s">
        <v>8</v>
      </c>
      <c r="L3" s="2" t="s">
        <v>4</v>
      </c>
    </row>
    <row r="4" spans="1:12" ht="17.25" thickBot="1" x14ac:dyDescent="0.35">
      <c r="A4" s="20" t="s">
        <v>50</v>
      </c>
      <c r="B4" s="20" t="s">
        <v>282</v>
      </c>
      <c r="C4" s="20" t="s">
        <v>281</v>
      </c>
      <c r="D4" s="20" t="s">
        <v>77</v>
      </c>
      <c r="E4" s="20" t="s">
        <v>78</v>
      </c>
      <c r="F4" s="20" t="s">
        <v>33</v>
      </c>
      <c r="G4" s="20" t="s">
        <v>35</v>
      </c>
      <c r="H4" s="20" t="s">
        <v>42</v>
      </c>
      <c r="I4" s="20" t="s">
        <v>37</v>
      </c>
      <c r="J4" s="20" t="s">
        <v>234</v>
      </c>
      <c r="K4" s="20" t="s">
        <v>235</v>
      </c>
      <c r="L4" s="20" t="s">
        <v>89</v>
      </c>
    </row>
    <row r="5" spans="1:12" ht="17.25" thickBot="1" x14ac:dyDescent="0.35">
      <c r="A5" s="24">
        <v>10000101</v>
      </c>
      <c r="B5" s="22">
        <f>INDEX('!참조_ENUM'!$AP$3:$AP$7,MATCH(C5,'!참조_ENUM'!$AQ$3:$AQ$7,0))</f>
        <v>4</v>
      </c>
      <c r="C5" s="32" t="s">
        <v>264</v>
      </c>
      <c r="D5" s="22">
        <f>INDEX('!참조_ENUM'!$R$3:$R$7,MATCH(E5,'!참조_ENUM'!$S$3:$S$7,0))</f>
        <v>1</v>
      </c>
      <c r="E5" s="32" t="s">
        <v>284</v>
      </c>
      <c r="F5" s="22">
        <f>INDEX('!참조_ENUM'!$F$3:$F$22,MATCH(G5,'!참조_ENUM'!$G$3:$G$22,0))</f>
        <v>101</v>
      </c>
      <c r="G5" s="32" t="s">
        <v>287</v>
      </c>
      <c r="H5" s="25">
        <v>0</v>
      </c>
      <c r="I5" s="22">
        <v>1</v>
      </c>
      <c r="J5" s="62">
        <v>1</v>
      </c>
      <c r="K5" s="62">
        <v>1E-3</v>
      </c>
      <c r="L5" s="48" t="s">
        <v>174</v>
      </c>
    </row>
    <row r="6" spans="1:12" ht="17.25" thickBot="1" x14ac:dyDescent="0.35">
      <c r="A6" s="26">
        <v>10000201</v>
      </c>
      <c r="B6" s="22">
        <f>INDEX('!참조_ENUM'!$AP$3:$AP$7,MATCH(C6,'!참조_ENUM'!$AQ$3:$AQ$7,0))</f>
        <v>4</v>
      </c>
      <c r="C6" s="32" t="s">
        <v>264</v>
      </c>
      <c r="D6" s="7">
        <f>INDEX('!참조_ENUM'!$R$3:$R$7,MATCH(E6,'!참조_ENUM'!$S$3:$S$7,0))</f>
        <v>3</v>
      </c>
      <c r="E6" s="33" t="s">
        <v>285</v>
      </c>
      <c r="F6" s="7">
        <f>INDEX('!참조_ENUM'!$F$3:$F$22,MATCH(G6,'!참조_ENUM'!$G$3:$G$22,0))</f>
        <v>105</v>
      </c>
      <c r="G6" s="33" t="s">
        <v>290</v>
      </c>
      <c r="H6" s="4">
        <v>0</v>
      </c>
      <c r="I6" s="7">
        <v>0.1</v>
      </c>
      <c r="J6" s="63">
        <v>1</v>
      </c>
      <c r="K6" s="63">
        <v>1E-3</v>
      </c>
      <c r="L6" s="49" t="s">
        <v>175</v>
      </c>
    </row>
    <row r="7" spans="1:12" ht="17.25" thickBot="1" x14ac:dyDescent="0.35">
      <c r="A7" s="26">
        <v>10000301</v>
      </c>
      <c r="B7" s="22">
        <f>INDEX('!참조_ENUM'!$AP$3:$AP$7,MATCH(C7,'!참조_ENUM'!$AQ$3:$AQ$7,0))</f>
        <v>4</v>
      </c>
      <c r="C7" s="32" t="s">
        <v>264</v>
      </c>
      <c r="D7" s="7">
        <f>INDEX('!참조_ENUM'!$R$3:$R$7,MATCH(E7,'!참조_ENUM'!$S$3:$S$7,0))</f>
        <v>1</v>
      </c>
      <c r="E7" s="33" t="s">
        <v>284</v>
      </c>
      <c r="F7" s="7">
        <f>INDEX('!참조_ENUM'!$F$3:$F$22,MATCH(G7,'!참조_ENUM'!$G$3:$G$22,0))</f>
        <v>101</v>
      </c>
      <c r="G7" s="32" t="s">
        <v>287</v>
      </c>
      <c r="H7" s="4">
        <v>0</v>
      </c>
      <c r="I7" s="7">
        <v>1.2</v>
      </c>
      <c r="J7" s="63">
        <v>1</v>
      </c>
      <c r="K7" s="63">
        <v>1E-3</v>
      </c>
      <c r="L7" s="49" t="s">
        <v>176</v>
      </c>
    </row>
    <row r="8" spans="1:12" ht="17.25" thickBot="1" x14ac:dyDescent="0.35">
      <c r="A8" s="31">
        <v>10000401</v>
      </c>
      <c r="B8" s="22">
        <f>INDEX('!참조_ENUM'!$AP$3:$AP$7,MATCH(C8,'!참조_ENUM'!$AQ$3:$AQ$7,0))</f>
        <v>4</v>
      </c>
      <c r="C8" s="32" t="s">
        <v>264</v>
      </c>
      <c r="D8" s="29">
        <f>INDEX('!참조_ENUM'!$R$3:$R$7,MATCH(E8,'!참조_ENUM'!$S$3:$S$7,0))</f>
        <v>3</v>
      </c>
      <c r="E8" s="33" t="s">
        <v>285</v>
      </c>
      <c r="F8" s="29">
        <f>INDEX('!참조_ENUM'!$F$3:$F$22,MATCH(G8,'!참조_ENUM'!$G$3:$G$22,0))</f>
        <v>105</v>
      </c>
      <c r="G8" s="33" t="s">
        <v>290</v>
      </c>
      <c r="H8" s="30">
        <v>0</v>
      </c>
      <c r="I8" s="29">
        <v>0.2</v>
      </c>
      <c r="J8" s="64">
        <v>1</v>
      </c>
      <c r="K8" s="64">
        <v>1E-3</v>
      </c>
      <c r="L8" s="61" t="s">
        <v>175</v>
      </c>
    </row>
    <row r="9" spans="1:12" ht="17.25" thickBot="1" x14ac:dyDescent="0.35">
      <c r="A9" s="24">
        <v>10010101</v>
      </c>
      <c r="B9" s="22">
        <f>INDEX('!참조_ENUM'!$AP$3:$AP$7,MATCH(C9,'!참조_ENUM'!$AQ$3:$AQ$7,0))</f>
        <v>1</v>
      </c>
      <c r="C9" s="32" t="s">
        <v>263</v>
      </c>
      <c r="D9" s="22">
        <f>INDEX('!참조_ENUM'!$R$3:$R$7,MATCH(E9,'!참조_ENUM'!$S$3:$S$7,0))</f>
        <v>1</v>
      </c>
      <c r="E9" s="33" t="s">
        <v>284</v>
      </c>
      <c r="F9" s="22">
        <f>INDEX('!참조_ENUM'!$F$3:$F$22,MATCH(G9,'!참조_ENUM'!$G$3:$G$22,0))</f>
        <v>101</v>
      </c>
      <c r="G9" s="32" t="s">
        <v>287</v>
      </c>
      <c r="H9" s="25">
        <v>0</v>
      </c>
      <c r="I9" s="22">
        <v>1</v>
      </c>
      <c r="J9" s="62">
        <v>1</v>
      </c>
      <c r="K9" s="62">
        <v>1E-3</v>
      </c>
      <c r="L9" s="48" t="s">
        <v>206</v>
      </c>
    </row>
    <row r="10" spans="1:12" ht="17.25" thickBot="1" x14ac:dyDescent="0.35">
      <c r="A10" s="26">
        <v>10010201</v>
      </c>
      <c r="B10" s="22">
        <f>INDEX('!참조_ENUM'!$AP$3:$AP$7,MATCH(C10,'!참조_ENUM'!$AQ$3:$AQ$7,0))</f>
        <v>1</v>
      </c>
      <c r="C10" s="32" t="s">
        <v>263</v>
      </c>
      <c r="D10" s="7">
        <f>INDEX('!참조_ENUM'!$R$3:$R$7,MATCH(E10,'!참조_ENUM'!$S$3:$S$7,0))</f>
        <v>1</v>
      </c>
      <c r="E10" s="33" t="s">
        <v>284</v>
      </c>
      <c r="F10" s="7">
        <f>INDEX('!참조_ENUM'!$F$3:$F$22,MATCH(G10,'!참조_ENUM'!$G$3:$G$22,0))</f>
        <v>101</v>
      </c>
      <c r="G10" s="32" t="s">
        <v>287</v>
      </c>
      <c r="H10" s="4">
        <v>0</v>
      </c>
      <c r="I10" s="7">
        <v>1.1000000000000001</v>
      </c>
      <c r="J10" s="63">
        <v>1</v>
      </c>
      <c r="K10" s="63">
        <v>1E-3</v>
      </c>
      <c r="L10" s="49" t="s">
        <v>207</v>
      </c>
    </row>
    <row r="11" spans="1:12" ht="17.25" thickBot="1" x14ac:dyDescent="0.35">
      <c r="A11" s="26">
        <v>10010301</v>
      </c>
      <c r="B11" s="22">
        <f>INDEX('!참조_ENUM'!$AP$3:$AP$7,MATCH(C11,'!참조_ENUM'!$AQ$3:$AQ$7,0))</f>
        <v>1</v>
      </c>
      <c r="C11" s="32" t="s">
        <v>263</v>
      </c>
      <c r="D11" s="7">
        <f>INDEX('!참조_ENUM'!$R$3:$R$7,MATCH(E11,'!참조_ENUM'!$S$3:$S$7,0))</f>
        <v>4</v>
      </c>
      <c r="E11" s="33" t="s">
        <v>286</v>
      </c>
      <c r="F11" s="7">
        <f>INDEX('!참조_ENUM'!$F$3:$F$22,MATCH(G11,'!참조_ENUM'!$G$3:$G$22,0))</f>
        <v>0</v>
      </c>
      <c r="G11" s="33" t="s">
        <v>156</v>
      </c>
      <c r="H11" s="4">
        <v>0</v>
      </c>
      <c r="I11" s="7">
        <v>0</v>
      </c>
      <c r="J11" s="63">
        <v>1</v>
      </c>
      <c r="K11" s="63">
        <v>1E-3</v>
      </c>
      <c r="L11" s="49" t="s">
        <v>210</v>
      </c>
    </row>
    <row r="12" spans="1:12" ht="17.25" thickBot="1" x14ac:dyDescent="0.35">
      <c r="A12" s="26">
        <v>10010302</v>
      </c>
      <c r="B12" s="22">
        <f>INDEX('!참조_ENUM'!$AP$3:$AP$7,MATCH(C12,'!참조_ENUM'!$AQ$3:$AQ$7,0))</f>
        <v>1</v>
      </c>
      <c r="C12" s="32" t="s">
        <v>263</v>
      </c>
      <c r="D12" s="7">
        <f>INDEX('!참조_ENUM'!$R$3:$R$7,MATCH(E12,'!참조_ENUM'!$S$3:$S$7,0))</f>
        <v>1</v>
      </c>
      <c r="E12" s="33" t="s">
        <v>284</v>
      </c>
      <c r="F12" s="7">
        <f>INDEX('!참조_ENUM'!$F$3:$F$22,MATCH(G12,'!참조_ENUM'!$G$3:$G$22,0))</f>
        <v>101</v>
      </c>
      <c r="G12" s="32" t="s">
        <v>287</v>
      </c>
      <c r="H12" s="4">
        <v>0</v>
      </c>
      <c r="I12" s="7">
        <v>1.3</v>
      </c>
      <c r="J12" s="63">
        <v>1</v>
      </c>
      <c r="K12" s="63">
        <v>1E-3</v>
      </c>
      <c r="L12" s="49" t="s">
        <v>215</v>
      </c>
    </row>
    <row r="13" spans="1:12" ht="17.25" thickBot="1" x14ac:dyDescent="0.35">
      <c r="A13" s="26">
        <v>10010303</v>
      </c>
      <c r="B13" s="22">
        <f>INDEX('!참조_ENUM'!$AP$3:$AP$7,MATCH(C13,'!참조_ENUM'!$AQ$3:$AQ$7,0))</f>
        <v>1</v>
      </c>
      <c r="C13" s="32" t="s">
        <v>263</v>
      </c>
      <c r="D13" s="7">
        <f>INDEX('!참조_ENUM'!$R$3:$R$7,MATCH(E13,'!참조_ENUM'!$S$3:$S$7,0))</f>
        <v>1</v>
      </c>
      <c r="E13" s="33" t="s">
        <v>284</v>
      </c>
      <c r="F13" s="7">
        <f>INDEX('!참조_ENUM'!$F$3:$F$22,MATCH(G13,'!참조_ENUM'!$G$3:$G$22,0))</f>
        <v>101</v>
      </c>
      <c r="G13" s="32" t="s">
        <v>287</v>
      </c>
      <c r="H13" s="4">
        <v>0</v>
      </c>
      <c r="I13" s="7">
        <v>1.3</v>
      </c>
      <c r="J13" s="63">
        <v>1</v>
      </c>
      <c r="K13" s="63">
        <v>1E-3</v>
      </c>
      <c r="L13" s="49" t="s">
        <v>206</v>
      </c>
    </row>
    <row r="14" spans="1:12" ht="17.25" thickBot="1" x14ac:dyDescent="0.35">
      <c r="A14" s="27">
        <v>10010401</v>
      </c>
      <c r="B14" s="22">
        <f>INDEX('!참조_ENUM'!$AP$3:$AP$7,MATCH(C14,'!참조_ENUM'!$AQ$3:$AQ$7,0))</f>
        <v>1</v>
      </c>
      <c r="C14" s="32" t="s">
        <v>263</v>
      </c>
      <c r="D14" s="23">
        <f>INDEX('!참조_ENUM'!$R$3:$R$7,MATCH(E14,'!참조_ENUM'!$S$3:$S$7,0))</f>
        <v>1</v>
      </c>
      <c r="E14" s="33" t="s">
        <v>284</v>
      </c>
      <c r="F14" s="23">
        <f>INDEX('!참조_ENUM'!$F$3:$F$22,MATCH(G14,'!참조_ENUM'!$G$3:$G$22,0))</f>
        <v>101</v>
      </c>
      <c r="G14" s="32" t="s">
        <v>287</v>
      </c>
      <c r="H14" s="28">
        <v>0</v>
      </c>
      <c r="I14" s="23">
        <v>1.5</v>
      </c>
      <c r="J14" s="64">
        <v>1</v>
      </c>
      <c r="K14" s="64">
        <v>1E-3</v>
      </c>
      <c r="L14" s="49" t="s">
        <v>207</v>
      </c>
    </row>
    <row r="15" spans="1:12" ht="17.25" thickBot="1" x14ac:dyDescent="0.35">
      <c r="A15" s="69">
        <v>10050101</v>
      </c>
      <c r="B15" s="22">
        <f>INDEX('!참조_ENUM'!$AP$3:$AP$7,MATCH(C15,'!참조_ENUM'!$AQ$3:$AQ$7,0))</f>
        <v>1</v>
      </c>
      <c r="C15" s="32" t="s">
        <v>263</v>
      </c>
      <c r="D15" s="65">
        <f>INDEX('!참조_ENUM'!$R$3:$R$7,MATCH(E15,'!참조_ENUM'!$S$3:$S$7,0))</f>
        <v>1</v>
      </c>
      <c r="E15" s="33" t="s">
        <v>284</v>
      </c>
      <c r="F15" s="65">
        <f>INDEX('!참조_ENUM'!$F$3:$F$22,MATCH(G15,'!참조_ENUM'!$G$3:$G$22,0))</f>
        <v>101</v>
      </c>
      <c r="G15" s="32" t="s">
        <v>287</v>
      </c>
      <c r="H15" s="66">
        <v>0</v>
      </c>
      <c r="I15" s="65">
        <v>1</v>
      </c>
      <c r="J15" s="67">
        <v>1</v>
      </c>
      <c r="K15" s="67">
        <v>1E-3</v>
      </c>
      <c r="L15" s="68" t="s">
        <v>245</v>
      </c>
    </row>
    <row r="16" spans="1:12" ht="17.25" thickBot="1" x14ac:dyDescent="0.35">
      <c r="A16" s="69">
        <v>10050201</v>
      </c>
      <c r="B16" s="22">
        <f>INDEX('!참조_ENUM'!$AP$3:$AP$7,MATCH(C16,'!참조_ENUM'!$AQ$3:$AQ$7,0))</f>
        <v>1</v>
      </c>
      <c r="C16" s="32" t="s">
        <v>263</v>
      </c>
      <c r="D16" s="65">
        <f>INDEX('!참조_ENUM'!$R$3:$R$7,MATCH(E16,'!참조_ENUM'!$S$3:$S$7,0))</f>
        <v>3</v>
      </c>
      <c r="E16" s="33" t="s">
        <v>285</v>
      </c>
      <c r="F16" s="65">
        <f>INDEX('!참조_ENUM'!$F$3:$F$22,MATCH(G16,'!참조_ENUM'!$G$3:$G$22,0))</f>
        <v>105</v>
      </c>
      <c r="G16" s="33" t="s">
        <v>290</v>
      </c>
      <c r="H16" s="66">
        <v>0</v>
      </c>
      <c r="I16" s="65">
        <v>0.1</v>
      </c>
      <c r="J16" s="67">
        <v>1</v>
      </c>
      <c r="K16" s="67">
        <v>1E-3</v>
      </c>
      <c r="L16" s="68" t="s">
        <v>246</v>
      </c>
    </row>
    <row r="17" spans="1:12" ht="17.25" thickBot="1" x14ac:dyDescent="0.35">
      <c r="A17" s="69">
        <v>10050301</v>
      </c>
      <c r="B17" s="22">
        <f>INDEX('!참조_ENUM'!$AP$3:$AP$7,MATCH(C17,'!참조_ENUM'!$AQ$3:$AQ$7,0))</f>
        <v>1</v>
      </c>
      <c r="C17" s="32" t="s">
        <v>263</v>
      </c>
      <c r="D17" s="65">
        <f>INDEX('!참조_ENUM'!$R$3:$R$7,MATCH(E17,'!참조_ENUM'!$S$3:$S$7,0))</f>
        <v>1</v>
      </c>
      <c r="E17" s="33" t="s">
        <v>284</v>
      </c>
      <c r="F17" s="65">
        <f>INDEX('!참조_ENUM'!$F$3:$F$22,MATCH(G17,'!참조_ENUM'!$G$3:$G$22,0))</f>
        <v>101</v>
      </c>
      <c r="G17" s="32" t="s">
        <v>287</v>
      </c>
      <c r="H17" s="66">
        <v>0</v>
      </c>
      <c r="I17" s="65">
        <v>1.2</v>
      </c>
      <c r="J17" s="67">
        <v>1</v>
      </c>
      <c r="K17" s="67">
        <v>1E-3</v>
      </c>
      <c r="L17" s="68" t="s">
        <v>247</v>
      </c>
    </row>
    <row r="18" spans="1:12" ht="17.25" thickBot="1" x14ac:dyDescent="0.35">
      <c r="A18" s="37">
        <v>100007</v>
      </c>
      <c r="B18" s="22">
        <f>INDEX('!참조_ENUM'!$AP$3:$AP$7,MATCH(C18,'!참조_ENUM'!$AQ$3:$AQ$7,0))</f>
        <v>1</v>
      </c>
      <c r="C18" s="32" t="s">
        <v>263</v>
      </c>
      <c r="D18" s="38">
        <f>INDEX('!참조_ENUM'!$R$3:$R$7,MATCH(E18,'!참조_ENUM'!$S$3:$S$7,0))</f>
        <v>1</v>
      </c>
      <c r="E18" s="33" t="s">
        <v>284</v>
      </c>
      <c r="F18" s="38">
        <f>INDEX('!참조_ENUM'!$F$3:$F$22,MATCH(G18,'!참조_ENUM'!$G$3:$G$22,0))</f>
        <v>101</v>
      </c>
      <c r="G18" s="32" t="s">
        <v>287</v>
      </c>
      <c r="H18" s="40">
        <v>0</v>
      </c>
      <c r="I18" s="38">
        <v>1</v>
      </c>
      <c r="J18" s="38">
        <v>1</v>
      </c>
      <c r="K18" s="38">
        <v>1E-3</v>
      </c>
      <c r="L18" s="40" t="s">
        <v>101</v>
      </c>
    </row>
    <row r="19" spans="1:12" ht="17.25" thickBot="1" x14ac:dyDescent="0.35">
      <c r="A19" s="26">
        <v>100008</v>
      </c>
      <c r="B19" s="22">
        <f>INDEX('!참조_ENUM'!$AP$3:$AP$7,MATCH(C19,'!참조_ENUM'!$AQ$3:$AQ$7,0))</f>
        <v>1</v>
      </c>
      <c r="C19" s="32" t="s">
        <v>263</v>
      </c>
      <c r="D19" s="7">
        <f>INDEX('!참조_ENUM'!$R$3:$R$7,MATCH(E19,'!참조_ENUM'!$S$3:$S$7,0))</f>
        <v>1</v>
      </c>
      <c r="E19" s="33" t="s">
        <v>284</v>
      </c>
      <c r="F19" s="7">
        <f>INDEX('!참조_ENUM'!$F$3:$F$22,MATCH(G19,'!참조_ENUM'!$G$3:$G$22,0))</f>
        <v>101</v>
      </c>
      <c r="G19" s="32" t="s">
        <v>287</v>
      </c>
      <c r="H19" s="4">
        <v>0</v>
      </c>
      <c r="I19" s="7">
        <v>1.2</v>
      </c>
      <c r="J19" s="7">
        <v>1</v>
      </c>
      <c r="K19" s="7">
        <v>1E-3</v>
      </c>
      <c r="L19" s="4" t="s">
        <v>101</v>
      </c>
    </row>
    <row r="20" spans="1:12" ht="17.25" thickBot="1" x14ac:dyDescent="0.35">
      <c r="A20" s="31">
        <v>100009</v>
      </c>
      <c r="B20" s="22">
        <f>INDEX('!참조_ENUM'!$AP$3:$AP$7,MATCH(C20,'!참조_ENUM'!$AQ$3:$AQ$7,0))</f>
        <v>1</v>
      </c>
      <c r="C20" s="32" t="s">
        <v>263</v>
      </c>
      <c r="D20" s="29">
        <f>INDEX('!참조_ENUM'!$R$3:$R$7,MATCH(E20,'!참조_ENUM'!$S$3:$S$7,0))</f>
        <v>1</v>
      </c>
      <c r="E20" s="33" t="s">
        <v>284</v>
      </c>
      <c r="F20" s="29">
        <f>INDEX('!참조_ENUM'!$F$3:$F$22,MATCH(G20,'!참조_ENUM'!$G$3:$G$22,0))</f>
        <v>101</v>
      </c>
      <c r="G20" s="32" t="s">
        <v>287</v>
      </c>
      <c r="H20" s="30">
        <v>0</v>
      </c>
      <c r="I20" s="29">
        <v>0.8</v>
      </c>
      <c r="J20" s="29">
        <v>1</v>
      </c>
      <c r="K20" s="29">
        <v>1E-3</v>
      </c>
      <c r="L20" s="30" t="s">
        <v>147</v>
      </c>
    </row>
    <row r="21" spans="1:12" ht="17.25" thickBot="1" x14ac:dyDescent="0.35">
      <c r="A21" s="24">
        <v>100010</v>
      </c>
      <c r="B21" s="22">
        <f>INDEX('!참조_ENUM'!$AP$3:$AP$7,MATCH(C21,'!참조_ENUM'!$AQ$3:$AQ$7,0))</f>
        <v>1</v>
      </c>
      <c r="C21" s="32" t="s">
        <v>263</v>
      </c>
      <c r="D21" s="22">
        <f>INDEX('!참조_ENUM'!$R$3:$R$7,MATCH(E21,'!참조_ENUM'!$S$3:$S$7,0))</f>
        <v>1</v>
      </c>
      <c r="E21" s="33" t="s">
        <v>284</v>
      </c>
      <c r="F21" s="22">
        <f>INDEX('!참조_ENUM'!$F$3:$F$22,MATCH(G21,'!참조_ENUM'!$G$3:$G$22,0))</f>
        <v>101</v>
      </c>
      <c r="G21" s="32" t="s">
        <v>287</v>
      </c>
      <c r="H21" s="25">
        <v>0</v>
      </c>
      <c r="I21" s="22">
        <v>1</v>
      </c>
      <c r="J21" s="22">
        <v>1</v>
      </c>
      <c r="K21" s="22">
        <v>1E-3</v>
      </c>
      <c r="L21" s="25" t="s">
        <v>101</v>
      </c>
    </row>
    <row r="22" spans="1:12" ht="17.25" thickBot="1" x14ac:dyDescent="0.35">
      <c r="A22" s="31">
        <v>100011</v>
      </c>
      <c r="B22" s="22">
        <f>INDEX('!참조_ENUM'!$AP$3:$AP$7,MATCH(C22,'!참조_ENUM'!$AQ$3:$AQ$7,0))</f>
        <v>1</v>
      </c>
      <c r="C22" s="32" t="s">
        <v>263</v>
      </c>
      <c r="D22" s="29">
        <f>INDEX('!참조_ENUM'!$R$3:$R$7,MATCH(E22,'!참조_ENUM'!$S$3:$S$7,0))</f>
        <v>1</v>
      </c>
      <c r="E22" s="33" t="s">
        <v>284</v>
      </c>
      <c r="F22" s="29">
        <f>INDEX('!참조_ENUM'!$F$3:$F$22,MATCH(G22,'!참조_ENUM'!$G$3:$G$22,0))</f>
        <v>101</v>
      </c>
      <c r="G22" s="32" t="s">
        <v>287</v>
      </c>
      <c r="H22" s="30">
        <v>0</v>
      </c>
      <c r="I22" s="29">
        <v>1.2</v>
      </c>
      <c r="J22" s="29">
        <v>1</v>
      </c>
      <c r="K22" s="29">
        <v>1E-3</v>
      </c>
      <c r="L22" s="30" t="s">
        <v>101</v>
      </c>
    </row>
    <row r="23" spans="1:12" ht="17.25" thickBot="1" x14ac:dyDescent="0.35">
      <c r="A23" s="24">
        <v>100012</v>
      </c>
      <c r="B23" s="22">
        <f>INDEX('!참조_ENUM'!$AP$3:$AP$7,MATCH(C23,'!참조_ENUM'!$AQ$3:$AQ$7,0))</f>
        <v>1</v>
      </c>
      <c r="C23" s="32" t="s">
        <v>263</v>
      </c>
      <c r="D23" s="22">
        <f>INDEX('!참조_ENUM'!$R$3:$R$7,MATCH(E23,'!참조_ENUM'!$S$3:$S$7,0))</f>
        <v>1</v>
      </c>
      <c r="E23" s="33" t="s">
        <v>284</v>
      </c>
      <c r="F23" s="22">
        <f>INDEX('!참조_ENUM'!$F$3:$F$22,MATCH(G23,'!참조_ENUM'!$G$3:$G$22,0))</f>
        <v>101</v>
      </c>
      <c r="G23" s="32" t="s">
        <v>287</v>
      </c>
      <c r="H23" s="25">
        <v>0</v>
      </c>
      <c r="I23" s="22">
        <v>1</v>
      </c>
      <c r="J23" s="22">
        <v>1</v>
      </c>
      <c r="K23" s="22">
        <v>1E-3</v>
      </c>
      <c r="L23" s="25" t="s">
        <v>101</v>
      </c>
    </row>
    <row r="24" spans="1:12" ht="17.25" thickBot="1" x14ac:dyDescent="0.35">
      <c r="A24" s="26">
        <v>100013</v>
      </c>
      <c r="B24" s="22">
        <f>INDEX('!참조_ENUM'!$AP$3:$AP$7,MATCH(C24,'!참조_ENUM'!$AQ$3:$AQ$7,0))</f>
        <v>1</v>
      </c>
      <c r="C24" s="32" t="s">
        <v>263</v>
      </c>
      <c r="D24" s="7">
        <f>INDEX('!참조_ENUM'!$R$3:$R$7,MATCH(E24,'!참조_ENUM'!$S$3:$S$7,0))</f>
        <v>3</v>
      </c>
      <c r="E24" s="33" t="s">
        <v>285</v>
      </c>
      <c r="F24" s="7">
        <f>INDEX('!참조_ENUM'!$F$3:$F$22,MATCH(G24,'!참조_ENUM'!$G$3:$G$22,0))</f>
        <v>105</v>
      </c>
      <c r="G24" s="33" t="s">
        <v>290</v>
      </c>
      <c r="H24" s="4">
        <v>0</v>
      </c>
      <c r="I24" s="7">
        <v>0.3</v>
      </c>
      <c r="J24" s="7">
        <v>1</v>
      </c>
      <c r="K24" s="7">
        <v>1E-3</v>
      </c>
      <c r="L24" s="4" t="s">
        <v>102</v>
      </c>
    </row>
    <row r="25" spans="1:12" ht="17.25" thickBot="1" x14ac:dyDescent="0.35">
      <c r="A25" s="27">
        <v>100014</v>
      </c>
      <c r="B25" s="22">
        <f>INDEX('!참조_ENUM'!$AP$3:$AP$7,MATCH(C25,'!참조_ENUM'!$AQ$3:$AQ$7,0))</f>
        <v>1</v>
      </c>
      <c r="C25" s="32" t="s">
        <v>263</v>
      </c>
      <c r="D25" s="23">
        <f>INDEX('!참조_ENUM'!$R$3:$R$7,MATCH(E25,'!참조_ENUM'!$S$3:$S$7,0))</f>
        <v>1</v>
      </c>
      <c r="E25" s="33" t="s">
        <v>284</v>
      </c>
      <c r="F25" s="23">
        <f>INDEX('!참조_ENUM'!$F$3:$F$22,MATCH(G25,'!참조_ENUM'!$G$3:$G$22,0))</f>
        <v>101</v>
      </c>
      <c r="G25" s="32" t="s">
        <v>287</v>
      </c>
      <c r="H25" s="28">
        <v>0</v>
      </c>
      <c r="I25" s="23">
        <v>1.2</v>
      </c>
      <c r="J25" s="23">
        <v>1</v>
      </c>
      <c r="K25" s="23">
        <v>1E-3</v>
      </c>
      <c r="L25" s="28" t="s">
        <v>101</v>
      </c>
    </row>
    <row r="26" spans="1:12" ht="17.25" thickBot="1" x14ac:dyDescent="0.35">
      <c r="A26" s="37">
        <v>100015</v>
      </c>
      <c r="B26" s="22">
        <f>INDEX('!참조_ENUM'!$AP$3:$AP$7,MATCH(C26,'!참조_ENUM'!$AQ$3:$AQ$7,0))</f>
        <v>1</v>
      </c>
      <c r="C26" s="32" t="s">
        <v>263</v>
      </c>
      <c r="D26" s="38">
        <f>INDEX('!참조_ENUM'!$R$3:$R$7,MATCH(E26,'!참조_ENUM'!$S$3:$S$7,0))</f>
        <v>1</v>
      </c>
      <c r="E26" s="33" t="s">
        <v>284</v>
      </c>
      <c r="F26" s="38">
        <f>INDEX('!참조_ENUM'!$F$3:$F$22,MATCH(G26,'!참조_ENUM'!$G$3:$G$22,0))</f>
        <v>101</v>
      </c>
      <c r="G26" s="32" t="s">
        <v>287</v>
      </c>
      <c r="H26" s="40">
        <v>0</v>
      </c>
      <c r="I26" s="38">
        <v>1</v>
      </c>
      <c r="J26" s="38">
        <v>1</v>
      </c>
      <c r="K26" s="38">
        <v>1E-3</v>
      </c>
      <c r="L26" s="40" t="s">
        <v>101</v>
      </c>
    </row>
    <row r="27" spans="1:12" ht="17.25" thickBot="1" x14ac:dyDescent="0.35">
      <c r="A27" s="27">
        <v>100016</v>
      </c>
      <c r="B27" s="22">
        <f>INDEX('!참조_ENUM'!$AP$3:$AP$7,MATCH(C27,'!참조_ENUM'!$AQ$3:$AQ$7,0))</f>
        <v>1</v>
      </c>
      <c r="C27" s="32" t="s">
        <v>263</v>
      </c>
      <c r="D27" s="23">
        <f>INDEX('!참조_ENUM'!$R$3:$R$7,MATCH(E27,'!참조_ENUM'!$S$3:$S$7,0))</f>
        <v>1</v>
      </c>
      <c r="E27" s="33" t="s">
        <v>284</v>
      </c>
      <c r="F27" s="23">
        <f>INDEX('!참조_ENUM'!$F$3:$F$22,MATCH(G27,'!참조_ENUM'!$G$3:$G$22,0))</f>
        <v>101</v>
      </c>
      <c r="G27" s="32" t="s">
        <v>287</v>
      </c>
      <c r="H27" s="28">
        <v>0</v>
      </c>
      <c r="I27" s="23">
        <v>1.2</v>
      </c>
      <c r="J27" s="23">
        <v>1</v>
      </c>
      <c r="K27" s="23">
        <v>1E-3</v>
      </c>
      <c r="L27" s="28" t="s">
        <v>101</v>
      </c>
    </row>
    <row r="28" spans="1:12" ht="17.25" thickBot="1" x14ac:dyDescent="0.35">
      <c r="A28" s="27">
        <v>100017</v>
      </c>
      <c r="B28" s="22">
        <f>INDEX('!참조_ENUM'!$AP$3:$AP$7,MATCH(C28,'!참조_ENUM'!$AQ$3:$AQ$7,0))</f>
        <v>1</v>
      </c>
      <c r="C28" s="32" t="s">
        <v>263</v>
      </c>
      <c r="D28" s="23">
        <f>INDEX('!참조_ENUM'!$R$3:$R$7,MATCH(E28,'!참조_ENUM'!$S$3:$S$7,0))</f>
        <v>1</v>
      </c>
      <c r="E28" s="33" t="s">
        <v>284</v>
      </c>
      <c r="F28" s="23">
        <f>INDEX('!참조_ENUM'!$F$3:$F$22,MATCH(G28,'!참조_ENUM'!$G$3:$G$22,0))</f>
        <v>101</v>
      </c>
      <c r="G28" s="32" t="s">
        <v>287</v>
      </c>
      <c r="H28" s="28">
        <v>0</v>
      </c>
      <c r="I28" s="23">
        <v>1.3</v>
      </c>
      <c r="J28" s="23">
        <v>1</v>
      </c>
      <c r="K28" s="23">
        <v>1E-3</v>
      </c>
      <c r="L28" s="28" t="s">
        <v>144</v>
      </c>
    </row>
    <row r="29" spans="1:12" ht="17.25" thickBot="1" x14ac:dyDescent="0.35">
      <c r="A29" s="27">
        <v>100018</v>
      </c>
      <c r="B29" s="22">
        <f>INDEX('!참조_ENUM'!$AP$3:$AP$7,MATCH(C29,'!참조_ENUM'!$AQ$3:$AQ$7,0))</f>
        <v>1</v>
      </c>
      <c r="C29" s="32" t="s">
        <v>263</v>
      </c>
      <c r="D29" s="23">
        <f>INDEX('!참조_ENUM'!$R$3:$R$7,MATCH(E29,'!참조_ENUM'!$S$3:$S$7,0))</f>
        <v>1</v>
      </c>
      <c r="E29" s="33" t="s">
        <v>284</v>
      </c>
      <c r="F29" s="23">
        <f>INDEX('!참조_ENUM'!$F$3:$F$22,MATCH(G29,'!참조_ENUM'!$G$3:$G$22,0))</f>
        <v>101</v>
      </c>
      <c r="G29" s="32" t="s">
        <v>287</v>
      </c>
      <c r="H29" s="28">
        <v>0</v>
      </c>
      <c r="I29" s="23">
        <v>1.3</v>
      </c>
      <c r="J29" s="23">
        <v>1</v>
      </c>
      <c r="K29" s="23">
        <v>1E-3</v>
      </c>
      <c r="L29" s="28" t="s">
        <v>101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9C2B536-027A-4AC8-8183-B995568DED6C}">
          <x14:formula1>
            <xm:f>'!참조_ENUM'!$AQ$3:$AQ$7</xm:f>
          </x14:formula1>
          <xm:sqref>C5:C29</xm:sqref>
        </x14:dataValidation>
        <x14:dataValidation type="list" allowBlank="1" showInputMessage="1" showErrorMessage="1" xr:uid="{A18B30A2-C6FB-47B8-BED5-149002997F3A}">
          <x14:formula1>
            <xm:f>'!참조_ENUM'!$S$3:$S$7</xm:f>
          </x14:formula1>
          <xm:sqref>E5:E29</xm:sqref>
        </x14:dataValidation>
        <x14:dataValidation type="list" allowBlank="1" showInputMessage="1" showErrorMessage="1" xr:uid="{B09C3E93-8AD6-415C-8AC6-F2BA65FB1FD4}">
          <x14:formula1>
            <xm:f>'!참조_ENUM'!$G$3:$G$22</xm:f>
          </x14:formula1>
          <xm:sqref>G5:G29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T13"/>
  <sheetViews>
    <sheetView zoomScaleNormal="100" workbookViewId="0">
      <selection activeCell="L17" sqref="L17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78.875" bestFit="1" customWidth="1"/>
  </cols>
  <sheetData>
    <row r="1" spans="1:20" x14ac:dyDescent="0.3">
      <c r="A1" t="s">
        <v>51</v>
      </c>
      <c r="B1" s="6"/>
      <c r="C1" s="6"/>
    </row>
    <row r="2" spans="1:20" x14ac:dyDescent="0.3">
      <c r="A2" s="1" t="s">
        <v>54</v>
      </c>
      <c r="B2" s="1" t="s">
        <v>64</v>
      </c>
      <c r="C2" s="1" t="s">
        <v>65</v>
      </c>
      <c r="D2" s="1" t="s">
        <v>55</v>
      </c>
      <c r="E2" s="1" t="s">
        <v>58</v>
      </c>
      <c r="F2" s="1" t="s">
        <v>60</v>
      </c>
      <c r="G2" s="1" t="s">
        <v>61</v>
      </c>
      <c r="H2" s="1" t="s">
        <v>93</v>
      </c>
      <c r="I2" s="1" t="s">
        <v>95</v>
      </c>
      <c r="J2" s="1" t="s">
        <v>94</v>
      </c>
      <c r="K2" s="1" t="s">
        <v>31</v>
      </c>
      <c r="L2" s="1" t="s">
        <v>34</v>
      </c>
      <c r="M2" s="1" t="s">
        <v>41</v>
      </c>
      <c r="N2" s="1" t="s">
        <v>36</v>
      </c>
      <c r="O2" s="1" t="s">
        <v>81</v>
      </c>
      <c r="P2" s="1" t="s">
        <v>231</v>
      </c>
      <c r="Q2" s="1" t="s">
        <v>232</v>
      </c>
      <c r="R2" s="1" t="s">
        <v>233</v>
      </c>
      <c r="S2" s="1" t="s">
        <v>88</v>
      </c>
      <c r="T2" s="15" t="s">
        <v>103</v>
      </c>
    </row>
    <row r="3" spans="1:20" ht="33" x14ac:dyDescent="0.3">
      <c r="A3" s="11" t="s">
        <v>230</v>
      </c>
      <c r="B3" s="11" t="s">
        <v>66</v>
      </c>
      <c r="C3" s="11" t="s">
        <v>4</v>
      </c>
      <c r="D3" s="11" t="s">
        <v>57</v>
      </c>
      <c r="E3" s="11" t="s">
        <v>4</v>
      </c>
      <c r="F3" s="11" t="s">
        <v>8</v>
      </c>
      <c r="G3" s="11" t="s">
        <v>0</v>
      </c>
      <c r="H3" s="11" t="s">
        <v>71</v>
      </c>
      <c r="I3" s="11" t="s">
        <v>8</v>
      </c>
      <c r="J3" s="11" t="s">
        <v>71</v>
      </c>
      <c r="K3" s="11" t="s">
        <v>32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6" t="s">
        <v>9</v>
      </c>
    </row>
    <row r="4" spans="1:20" ht="17.25" thickBot="1" x14ac:dyDescent="0.35">
      <c r="A4" s="3" t="s">
        <v>52</v>
      </c>
      <c r="B4" s="3" t="s">
        <v>67</v>
      </c>
      <c r="C4" s="3" t="s">
        <v>68</v>
      </c>
      <c r="D4" s="3" t="s">
        <v>56</v>
      </c>
      <c r="E4" s="3" t="s">
        <v>59</v>
      </c>
      <c r="F4" s="3" t="s">
        <v>62</v>
      </c>
      <c r="G4" s="3" t="s">
        <v>63</v>
      </c>
      <c r="H4" s="3" t="s">
        <v>97</v>
      </c>
      <c r="I4" s="3" t="s">
        <v>96</v>
      </c>
      <c r="J4" s="3" t="s">
        <v>98</v>
      </c>
      <c r="K4" s="3" t="s">
        <v>33</v>
      </c>
      <c r="L4" s="3" t="s">
        <v>35</v>
      </c>
      <c r="M4" s="3" t="s">
        <v>42</v>
      </c>
      <c r="N4" s="3" t="s">
        <v>37</v>
      </c>
      <c r="O4" s="3" t="s">
        <v>82</v>
      </c>
      <c r="P4" s="20" t="s">
        <v>234</v>
      </c>
      <c r="Q4" s="20" t="s">
        <v>235</v>
      </c>
      <c r="R4" s="20" t="s">
        <v>236</v>
      </c>
      <c r="S4" s="3" t="s">
        <v>89</v>
      </c>
      <c r="T4" s="17" t="s">
        <v>104</v>
      </c>
    </row>
    <row r="5" spans="1:20" x14ac:dyDescent="0.3">
      <c r="A5" s="7">
        <v>500001</v>
      </c>
      <c r="B5" s="7">
        <f>INDEX('!참조_ENUM'!$V$3:$V$36,MATCH(C5,'!참조_ENUM'!$W$3:$W$36,0))</f>
        <v>1</v>
      </c>
      <c r="C5" s="33" t="s">
        <v>157</v>
      </c>
      <c r="D5" s="4">
        <f>INDEX('!참조_ENUM'!$Z$3:$Z$6,MATCH(E5,'!참조_ENUM'!$AA$3:$AA$6,0))</f>
        <v>2</v>
      </c>
      <c r="E5" s="33" t="s">
        <v>159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INDEX('!참조_ENUM'!$F$3:$F$22,MATCH(L5,'!참조_ENUM'!$G$3:$G$22,0))</f>
        <v>118</v>
      </c>
      <c r="L5" s="33" t="s">
        <v>289</v>
      </c>
      <c r="M5" s="4">
        <v>0</v>
      </c>
      <c r="N5" s="7">
        <v>0.5</v>
      </c>
      <c r="O5" s="4">
        <v>10000</v>
      </c>
      <c r="P5" s="62">
        <v>1</v>
      </c>
      <c r="Q5" s="62">
        <v>1E-3</v>
      </c>
      <c r="R5" s="62">
        <v>1</v>
      </c>
      <c r="S5" s="4" t="s">
        <v>105</v>
      </c>
      <c r="T5" s="4" t="b">
        <v>0</v>
      </c>
    </row>
    <row r="6" spans="1:20" x14ac:dyDescent="0.3">
      <c r="A6" s="7">
        <v>500002</v>
      </c>
      <c r="B6" s="7">
        <f>INDEX('!참조_ENUM'!$V$3:$V$36,MATCH(C6,'!참조_ENUM'!$W$3:$W$36,0))</f>
        <v>106</v>
      </c>
      <c r="C6" s="33" t="s">
        <v>277</v>
      </c>
      <c r="D6" s="4">
        <f>INDEX('!참조_ENUM'!$Z$3:$Z$6,MATCH(E6,'!참조_ENUM'!$AA$3:$AA$6,0))</f>
        <v>1</v>
      </c>
      <c r="E6" s="33" t="s">
        <v>160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INDEX('!참조_ENUM'!$F$3:$F$22,MATCH(L6,'!참조_ENUM'!$G$3:$G$22,0))</f>
        <v>101</v>
      </c>
      <c r="L6" s="33" t="s">
        <v>287</v>
      </c>
      <c r="M6" s="4">
        <v>0</v>
      </c>
      <c r="N6" s="7">
        <v>0.2</v>
      </c>
      <c r="O6" s="4">
        <v>10000</v>
      </c>
      <c r="P6" s="63">
        <v>1</v>
      </c>
      <c r="Q6" s="63">
        <v>1E-3</v>
      </c>
      <c r="R6" s="63">
        <v>1</v>
      </c>
      <c r="S6" s="4" t="s">
        <v>116</v>
      </c>
      <c r="T6" s="4" t="b">
        <v>1</v>
      </c>
    </row>
    <row r="7" spans="1:20" x14ac:dyDescent="0.3">
      <c r="A7" s="7">
        <v>500003</v>
      </c>
      <c r="B7" s="7">
        <f>INDEX('!참조_ENUM'!$V$3:$V$36,MATCH(C7,'!참조_ENUM'!$W$3:$W$36,0))</f>
        <v>108</v>
      </c>
      <c r="C7" s="33" t="s">
        <v>278</v>
      </c>
      <c r="D7" s="4">
        <f>INDEX('!참조_ENUM'!$Z$3:$Z$6,MATCH(E7,'!참조_ENUM'!$AA$3:$AA$6,0))</f>
        <v>1</v>
      </c>
      <c r="E7" s="33" t="s">
        <v>160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INDEX('!참조_ENUM'!$F$3:$F$22,MATCH(L7,'!참조_ENUM'!$G$3:$G$22,0))</f>
        <v>103</v>
      </c>
      <c r="L7" s="33" t="s">
        <v>288</v>
      </c>
      <c r="M7" s="4">
        <v>0</v>
      </c>
      <c r="N7" s="7">
        <v>0.1</v>
      </c>
      <c r="O7" s="4">
        <v>10000</v>
      </c>
      <c r="P7" s="63">
        <v>1</v>
      </c>
      <c r="Q7" s="63">
        <v>1E-3</v>
      </c>
      <c r="R7" s="63">
        <v>1</v>
      </c>
      <c r="S7" s="4" t="s">
        <v>117</v>
      </c>
      <c r="T7" s="4" t="b">
        <v>1</v>
      </c>
    </row>
    <row r="8" spans="1:20" ht="17.25" thickBot="1" x14ac:dyDescent="0.35">
      <c r="A8" s="7">
        <v>500004</v>
      </c>
      <c r="B8" s="7">
        <f>INDEX('!참조_ENUM'!$V$3:$V$36,MATCH(C8,'!참조_ENUM'!$W$3:$W$36,0))</f>
        <v>106</v>
      </c>
      <c r="C8" s="33" t="s">
        <v>277</v>
      </c>
      <c r="D8" s="4">
        <f>INDEX('!참조_ENUM'!$Z$3:$Z$6,MATCH(E8,'!참조_ENUM'!$AA$3:$AA$6,0))</f>
        <v>1</v>
      </c>
      <c r="E8" s="33" t="s">
        <v>160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INDEX('!참조_ENUM'!$F$3:$F$22,MATCH(L8,'!참조_ENUM'!$G$3:$G$22,0))</f>
        <v>101</v>
      </c>
      <c r="L8" s="33" t="s">
        <v>287</v>
      </c>
      <c r="M8" s="4">
        <v>0</v>
      </c>
      <c r="N8" s="7">
        <v>0.1</v>
      </c>
      <c r="O8" s="4">
        <v>10000</v>
      </c>
      <c r="P8" s="64">
        <v>1</v>
      </c>
      <c r="Q8" s="64">
        <v>1E-3</v>
      </c>
      <c r="R8" s="64">
        <v>1</v>
      </c>
      <c r="S8" s="4" t="s">
        <v>116</v>
      </c>
      <c r="T8" s="4" t="b">
        <v>1</v>
      </c>
    </row>
    <row r="9" spans="1:20" x14ac:dyDescent="0.3">
      <c r="A9" s="7">
        <v>500005</v>
      </c>
      <c r="B9" s="7">
        <f>INDEX('!참조_ENUM'!$V$3:$V$36,MATCH(C9,'!참조_ENUM'!$W$3:$W$36,0))</f>
        <v>110</v>
      </c>
      <c r="C9" s="33" t="s">
        <v>279</v>
      </c>
      <c r="D9" s="4">
        <f>INDEX('!참조_ENUM'!$Z$3:$Z$6,MATCH(E9,'!참조_ENUM'!$AA$3:$AA$6,0))</f>
        <v>1</v>
      </c>
      <c r="E9" s="33" t="s">
        <v>160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INDEX('!참조_ENUM'!$F$3:$F$22,MATCH(L9,'!참조_ENUM'!$G$3:$G$22,0))</f>
        <v>101</v>
      </c>
      <c r="L9" s="33" t="s">
        <v>287</v>
      </c>
      <c r="M9" s="4">
        <v>0</v>
      </c>
      <c r="N9" s="7">
        <v>0.15</v>
      </c>
      <c r="O9" s="4">
        <v>5000</v>
      </c>
      <c r="P9" s="62">
        <v>1</v>
      </c>
      <c r="Q9" s="62">
        <v>1E-3</v>
      </c>
      <c r="R9" s="62">
        <v>1</v>
      </c>
      <c r="S9" s="4" t="s">
        <v>129</v>
      </c>
      <c r="T9" s="4" t="b">
        <v>1</v>
      </c>
    </row>
    <row r="10" spans="1:20" x14ac:dyDescent="0.3">
      <c r="A10" s="7">
        <v>500006</v>
      </c>
      <c r="B10" s="7">
        <f>INDEX('!참조_ENUM'!$V$3:$V$36,MATCH(C10,'!참조_ENUM'!$W$3:$W$36,0))</f>
        <v>108</v>
      </c>
      <c r="C10" s="33" t="s">
        <v>278</v>
      </c>
      <c r="D10" s="4">
        <f>INDEX('!참조_ENUM'!$Z$3:$Z$6,MATCH(E10,'!참조_ENUM'!$AA$3:$AA$6,0))</f>
        <v>1</v>
      </c>
      <c r="E10" s="33" t="s">
        <v>160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INDEX('!참조_ENUM'!$F$3:$F$22,MATCH(L10,'!참조_ENUM'!$G$3:$G$22,0))</f>
        <v>103</v>
      </c>
      <c r="L10" s="33" t="s">
        <v>288</v>
      </c>
      <c r="M10" s="4">
        <v>0</v>
      </c>
      <c r="N10" s="7">
        <v>0.2</v>
      </c>
      <c r="O10" s="4">
        <v>5000</v>
      </c>
      <c r="P10" s="63">
        <v>1</v>
      </c>
      <c r="Q10" s="63">
        <v>1E-3</v>
      </c>
      <c r="R10" s="63">
        <v>1</v>
      </c>
      <c r="S10" s="4" t="s">
        <v>149</v>
      </c>
      <c r="T10" s="4" t="b">
        <v>1</v>
      </c>
    </row>
    <row r="11" spans="1:20" x14ac:dyDescent="0.3">
      <c r="A11" s="7">
        <v>500007</v>
      </c>
      <c r="B11" s="7">
        <f>INDEX('!참조_ENUM'!$V$3:$V$36,MATCH(C11,'!참조_ENUM'!$W$3:$W$36,0))</f>
        <v>105</v>
      </c>
      <c r="C11" s="33" t="s">
        <v>158</v>
      </c>
      <c r="D11" s="4">
        <f>INDEX('!참조_ENUM'!$Z$3:$Z$6,MATCH(E11,'!참조_ENUM'!$AA$3:$AA$6,0))</f>
        <v>1</v>
      </c>
      <c r="E11" s="33" t="s">
        <v>160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INDEX('!참조_ENUM'!$F$3:$F$22,MATCH(L11,'!참조_ENUM'!$G$3:$G$22,0))</f>
        <v>0</v>
      </c>
      <c r="L11" s="33" t="s">
        <v>156</v>
      </c>
      <c r="M11" s="4">
        <v>0</v>
      </c>
      <c r="N11" s="7">
        <v>0</v>
      </c>
      <c r="O11" s="4">
        <v>3000</v>
      </c>
      <c r="P11" s="63">
        <v>1</v>
      </c>
      <c r="Q11" s="63">
        <v>1E-3</v>
      </c>
      <c r="R11" s="63">
        <v>1</v>
      </c>
      <c r="S11" s="4" t="s">
        <v>106</v>
      </c>
      <c r="T11" s="4" t="b">
        <v>0</v>
      </c>
    </row>
    <row r="12" spans="1:20" x14ac:dyDescent="0.3">
      <c r="A12" s="7">
        <v>500008</v>
      </c>
      <c r="B12" s="7">
        <f>INDEX('!참조_ENUM'!$V$3:$V$36,MATCH(C12,'!참조_ENUM'!$W$3:$W$36,0))</f>
        <v>114</v>
      </c>
      <c r="C12" s="33" t="s">
        <v>280</v>
      </c>
      <c r="D12" s="4">
        <f>INDEX('!참조_ENUM'!$Z$3:$Z$6,MATCH(E12,'!참조_ENUM'!$AA$3:$AA$6,0))</f>
        <v>1</v>
      </c>
      <c r="E12" s="33" t="s">
        <v>160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INDEX('!참조_ENUM'!$F$3:$F$22,MATCH(L12,'!참조_ENUM'!$G$3:$G$22,0))</f>
        <v>0</v>
      </c>
      <c r="L12" s="33" t="s">
        <v>156</v>
      </c>
      <c r="M12" s="4">
        <v>0</v>
      </c>
      <c r="N12" s="7">
        <v>0</v>
      </c>
      <c r="O12" s="4">
        <v>3000</v>
      </c>
      <c r="P12" s="63">
        <v>1</v>
      </c>
      <c r="Q12" s="63">
        <v>1E-3</v>
      </c>
      <c r="R12" s="63">
        <v>1</v>
      </c>
      <c r="S12" s="4" t="s">
        <v>106</v>
      </c>
      <c r="T12" s="4" t="b">
        <v>0</v>
      </c>
    </row>
    <row r="13" spans="1:20" x14ac:dyDescent="0.3">
      <c r="A13" s="70">
        <v>10050401</v>
      </c>
      <c r="B13" s="29">
        <f>INDEX('!참조_ENUM'!$V$3:$V$36,MATCH(C13,'!참조_ENUM'!$W$3:$W$36,0))</f>
        <v>108</v>
      </c>
      <c r="C13" s="35" t="s">
        <v>278</v>
      </c>
      <c r="D13" s="30">
        <f>INDEX('!참조_ENUM'!$Z$3:$Z$6,MATCH(E13,'!참조_ENUM'!$AA$3:$AA$6,0))</f>
        <v>1</v>
      </c>
      <c r="E13" s="35" t="s">
        <v>160</v>
      </c>
      <c r="F13" s="30">
        <v>5</v>
      </c>
      <c r="G13" s="30">
        <v>0</v>
      </c>
      <c r="H13" s="30">
        <v>0</v>
      </c>
      <c r="I13" s="30">
        <v>0</v>
      </c>
      <c r="J13" s="30">
        <v>0</v>
      </c>
      <c r="K13" s="29">
        <f>INDEX('!참조_ENUM'!$F$3:$F$22,MATCH(L13,'!참조_ENUM'!$G$3:$G$22,0))</f>
        <v>103</v>
      </c>
      <c r="L13" s="33" t="s">
        <v>288</v>
      </c>
      <c r="M13" s="30">
        <v>0</v>
      </c>
      <c r="N13" s="29">
        <v>0.5</v>
      </c>
      <c r="O13" s="30">
        <v>10000</v>
      </c>
      <c r="P13" s="64">
        <v>1</v>
      </c>
      <c r="Q13" s="64">
        <v>1E-3</v>
      </c>
      <c r="R13" s="64">
        <v>1</v>
      </c>
      <c r="S13" s="30" t="s">
        <v>248</v>
      </c>
      <c r="T13" s="30" t="b">
        <v>1</v>
      </c>
    </row>
  </sheetData>
  <phoneticPr fontId="1" type="noConversion"/>
  <dataValidations count="1">
    <dataValidation type="list" allowBlank="1" showInputMessage="1" showErrorMessage="1" sqref="T5:T13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E5:E13</xm:sqref>
        </x14:dataValidation>
        <x14:dataValidation type="list" allowBlank="1" showInputMessage="1" showErrorMessage="1" xr:uid="{6B324AAC-5A13-42AC-8334-D62D75A8A806}">
          <x14:formula1>
            <xm:f>'!참조_ENUM'!$W$3:$W$36</xm:f>
          </x14:formula1>
          <xm:sqref>C5:C13</xm:sqref>
        </x14:dataValidation>
        <x14:dataValidation type="list" allowBlank="1" showInputMessage="1" showErrorMessage="1" xr:uid="{3C81CED5-F6F7-435B-B3F0-BE20EBA1B245}">
          <x14:formula1>
            <xm:f>'!참조_ENUM'!$G$3:$G$22</xm:f>
          </x14:formula1>
          <xm:sqref>L5:L13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2024-02-07T03:08:57Z</dcterms:modified>
</cp:coreProperties>
</file>