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768C5E0-DF6D-49E3-B4EC-8065D2A022B5}" xr6:coauthVersionLast="47" xr6:coauthVersionMax="47" xr10:uidLastSave="{00000000-0000-0000-0000-000000000000}"/>
  <bookViews>
    <workbookView xWindow="38280" yWindow="-120" windowWidth="38640" windowHeight="21240" activeTab="4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7" i="7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Q5" i="1"/>
  <c r="R5" i="1"/>
  <c r="S5" i="1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B5" i="7" l="1"/>
  <c r="B9" i="7"/>
  <c r="B10" i="7"/>
  <c r="B8" i="7"/>
  <c r="B11" i="7"/>
  <c r="B12" i="7"/>
  <c r="B13" i="7"/>
  <c r="B14" i="7"/>
  <c r="B15" i="7"/>
  <c r="B16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<sst xmlns="http://schemas.openxmlformats.org/spreadsheetml/2006/main" count="381" uniqueCount="187">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</sst>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마법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topLeftCell="Q1" workbookViewId="0">
      <selection activeCell="W27" sqref="W2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VITALITY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MAGIC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마법 공격력 감소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 (리더 없음)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2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2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2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2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2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2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2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2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2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2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2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  <row r="82" spans="1:3" x14ac:dyDescent="0.3">
      <c r="A82" s="4" t="str">
        <f>'[1]@target_rule'!$A83</f>
        <v>LOW_HP_VALUE</v>
      </c>
      <c r="B82" s="4">
        <f>'[1]@target_rule'!$B83</f>
        <v>10001</v>
      </c>
      <c r="C82" s="4" t="str">
        <f>'[1]@target_rule'!$C83</f>
        <v>10001 현재 체력이 가장 낮은 대상</v>
      </c>
    </row>
    <row r="83" spans="1:3" x14ac:dyDescent="0.3">
      <c r="A83" s="4" t="str">
        <f>'[1]@target_rule'!$A84</f>
        <v>HIGH_HP_VALUE</v>
      </c>
      <c r="B83" s="4">
        <f>'[1]@target_rule'!$B84</f>
        <v>10002</v>
      </c>
      <c r="C83" s="4" t="str">
        <f>'[1]@target_rule'!$C84</f>
        <v>10002 현재 체력이 가장 높은 대상</v>
      </c>
    </row>
    <row r="84" spans="1:3" x14ac:dyDescent="0.3">
      <c r="A84" s="4" t="str">
        <f>'[1]@target_rule'!$A85</f>
        <v>HIGH_HP_RATE</v>
      </c>
      <c r="B84" s="4">
        <f>'[1]@target_rule'!$B85</f>
        <v>10003</v>
      </c>
      <c r="C84" s="4" t="str">
        <f>'[1]@target_rule'!$C85</f>
        <v>10003 남은 체력 비율이 가장 높은 대상</v>
      </c>
    </row>
    <row r="85" spans="1:3" x14ac:dyDescent="0.3">
      <c r="A85" s="4" t="str">
        <f>'[1]@target_rule'!$A86</f>
        <v>LOW_HP_RATE</v>
      </c>
      <c r="B85" s="4">
        <f>'[1]@target_rule'!$B86</f>
        <v>10004</v>
      </c>
      <c r="C85" s="4" t="str">
        <f>'[1]@target_rule'!$C86</f>
        <v>10004 남은 체력 비율이 가장 낮은 대상</v>
      </c>
    </row>
    <row r="86" spans="1:3" x14ac:dyDescent="0.3">
      <c r="A86" s="4" t="str">
        <f>'[1]@target_rule'!$A87</f>
        <v>LOW_MAX_HP</v>
      </c>
      <c r="B86" s="4">
        <f>'[1]@target_rule'!$B87</f>
        <v>10005</v>
      </c>
      <c r="C86" s="4" t="str">
        <f>'[1]@target_rule'!$C87</f>
        <v>10003 최대 체력이 가장 낮은 대상</v>
      </c>
    </row>
    <row r="87" spans="1:3" x14ac:dyDescent="0.3">
      <c r="A87" s="4" t="str">
        <f>'[1]@target_rule'!$A88</f>
        <v>HIGH_MAX_HP</v>
      </c>
      <c r="B87" s="4">
        <f>'[1]@target_rule'!$B88</f>
        <v>10006</v>
      </c>
      <c r="C87" s="4" t="str">
        <f>'[1]@target_rule'!$C88</f>
        <v>10004 최대 체력이 가장 높은 대상</v>
      </c>
    </row>
    <row r="88" spans="1:3" x14ac:dyDescent="0.3">
      <c r="A88" s="4" t="str">
        <f>'[1]@target_rule'!$A89</f>
        <v>LOW_P_ATK</v>
      </c>
      <c r="B88" s="4">
        <f>'[1]@target_rule'!$B89</f>
        <v>10007</v>
      </c>
      <c r="C88" s="4" t="str">
        <f>'[1]@target_rule'!$C89</f>
        <v>10005 물리 공격력이 가장 낮은 대상</v>
      </c>
    </row>
    <row r="89" spans="1:3" x14ac:dyDescent="0.3">
      <c r="A89" s="4" t="str">
        <f>'[1]@target_rule'!$A90</f>
        <v>HIGH_P_ATK</v>
      </c>
      <c r="B89" s="4">
        <f>'[1]@target_rule'!$B90</f>
        <v>10008</v>
      </c>
      <c r="C89" s="4" t="str">
        <f>'[1]@target_rule'!$C90</f>
        <v>10006 물리 공격력이 가장 높은 대상</v>
      </c>
    </row>
    <row r="90" spans="1:3" x14ac:dyDescent="0.3">
      <c r="A90" s="4" t="str">
        <f>'[1]@target_rule'!$A91</f>
        <v>LOW_M_ATK</v>
      </c>
      <c r="B90" s="4">
        <f>'[1]@target_rule'!$B91</f>
        <v>10009</v>
      </c>
      <c r="C90" s="4" t="str">
        <f>'[1]@target_rule'!$C91</f>
        <v>10007 마법 공격력이 가장 낮은 대상</v>
      </c>
    </row>
    <row r="91" spans="1:3" x14ac:dyDescent="0.3">
      <c r="A91" s="4" t="str">
        <f>'[1]@target_rule'!$A92</f>
        <v>HIGH_M_ATK</v>
      </c>
      <c r="B91" s="4">
        <f>'[1]@target_rule'!$B92</f>
        <v>10010</v>
      </c>
      <c r="C91" s="4" t="str">
        <f>'[1]@target_rule'!$C92</f>
        <v>10008 마법 공격력이 가장 높은 대상</v>
      </c>
    </row>
    <row r="92" spans="1:3" x14ac:dyDescent="0.3">
      <c r="A92" s="4" t="str">
        <f>'[1]@target_rule'!$A93</f>
        <v>LOW_PM_ATK</v>
      </c>
      <c r="B92" s="4">
        <f>'[1]@target_rule'!$B93</f>
        <v>10011</v>
      </c>
      <c r="C92" s="4" t="str">
        <f>'[1]@target_rule'!$C93</f>
        <v>10009 물리/ 마법 공격력이 가장 낮은 대상</v>
      </c>
    </row>
    <row r="93" spans="1:3" x14ac:dyDescent="0.3">
      <c r="A93" s="4" t="str">
        <f>'[1]@target_rule'!$A94</f>
        <v>HIGH_PM_ATK</v>
      </c>
      <c r="B93" s="4">
        <f>'[1]@target_rule'!$B94</f>
        <v>10012</v>
      </c>
      <c r="C93" s="4" t="str">
        <f>'[1]@target_rule'!$C94</f>
        <v>10010 물리/ 마법 공격력이 가장 높은 대상</v>
      </c>
    </row>
    <row r="94" spans="1:3" x14ac:dyDescent="0.3">
      <c r="A94" s="4" t="str">
        <f>'[1]@target_rule'!$A95</f>
        <v>LOW_P_DEF</v>
      </c>
      <c r="B94" s="4">
        <f>'[1]@target_rule'!$B95</f>
        <v>10013</v>
      </c>
      <c r="C94" s="4" t="str">
        <f>'[1]@target_rule'!$C95</f>
        <v>10011 물리 방어력이 가장 낮은 대상</v>
      </c>
    </row>
    <row r="95" spans="1:3" x14ac:dyDescent="0.3">
      <c r="A95" s="4" t="str">
        <f>'[1]@target_rule'!$A96</f>
        <v>HIGH_P_DEF</v>
      </c>
      <c r="B95" s="4">
        <f>'[1]@target_rule'!$B96</f>
        <v>10014</v>
      </c>
      <c r="C95" s="4" t="str">
        <f>'[1]@target_rule'!$C96</f>
        <v>10012 물리 방어력이 가장 높은 대상</v>
      </c>
    </row>
    <row r="96" spans="1:3" x14ac:dyDescent="0.3">
      <c r="A96" s="4" t="str">
        <f>'[1]@target_rule'!$A97</f>
        <v>LOW_M_DEF</v>
      </c>
      <c r="B96" s="4">
        <f>'[1]@target_rule'!$B97</f>
        <v>10015</v>
      </c>
      <c r="C96" s="4" t="str">
        <f>'[1]@target_rule'!$C97</f>
        <v>10013 마법 방어력이 가장 낮은 대상</v>
      </c>
    </row>
    <row r="97" spans="1:3" x14ac:dyDescent="0.3">
      <c r="A97" s="4" t="str">
        <f>'[1]@target_rule'!$A98</f>
        <v>HIGH_M_DEF</v>
      </c>
      <c r="B97" s="4">
        <f>'[1]@target_rule'!$B98</f>
        <v>10016</v>
      </c>
      <c r="C97" s="4" t="str">
        <f>'[1]@target_rule'!$C98</f>
        <v>10014 마법 방어력이 가장 높은 대상</v>
      </c>
    </row>
    <row r="98" spans="1:3" x14ac:dyDescent="0.3">
      <c r="A98" s="4" t="str">
        <f>'[1]@target_rule'!$A99</f>
        <v>LOW_PM_DEF</v>
      </c>
      <c r="B98" s="4">
        <f>'[1]@target_rule'!$B99</f>
        <v>10017</v>
      </c>
      <c r="C98" s="4" t="str">
        <f>'[1]@target_rule'!$C99</f>
        <v>10015 물리/ 마법 방어력이 가장 낮은 대상</v>
      </c>
    </row>
    <row r="99" spans="1:3" x14ac:dyDescent="0.3">
      <c r="A99" s="4" t="str">
        <f>'[1]@target_rule'!$A100</f>
        <v>HIGH_PM_DEF</v>
      </c>
      <c r="B99" s="4">
        <f>'[1]@target_rule'!$B100</f>
        <v>10018</v>
      </c>
      <c r="C99" s="4" t="str">
        <f>'[1]@target_rule'!$C100</f>
        <v>10016 물리/ 마법 방어력이 가장 높은 대상</v>
      </c>
    </row>
    <row r="100" spans="1:3" x14ac:dyDescent="0.3">
      <c r="A100" s="4" t="str">
        <f>'[1]@target_rule'!$A101</f>
        <v>LOW_P_CRI_INC</v>
      </c>
      <c r="B100" s="4">
        <f>'[1]@target_rule'!$B101</f>
        <v>10019</v>
      </c>
      <c r="C100" s="4" t="str">
        <f>'[1]@target_rule'!$C101</f>
        <v>10017 물리 크리티컬 확률이 가장 낮은 대상</v>
      </c>
    </row>
    <row r="101" spans="1:3" x14ac:dyDescent="0.3">
      <c r="A101" s="4" t="str">
        <f>'[1]@target_rule'!$A102</f>
        <v>HIGH_P_CRI_INC</v>
      </c>
      <c r="B101" s="4">
        <f>'[1]@target_rule'!$B102</f>
        <v>10020</v>
      </c>
      <c r="C101" s="4" t="str">
        <f>'[1]@target_rule'!$C102</f>
        <v>10018 물리 크리티컬 확률이 가장 높은 대상</v>
      </c>
    </row>
    <row r="102" spans="1:3" x14ac:dyDescent="0.3">
      <c r="A102" s="4" t="str">
        <f>'[1]@target_rule'!$A103</f>
        <v>LOW_M_CRI_INC</v>
      </c>
      <c r="B102" s="4">
        <f>'[1]@target_rule'!$B103</f>
        <v>10021</v>
      </c>
      <c r="C102" s="4" t="str">
        <f>'[1]@target_rule'!$C103</f>
        <v>10019 마법 크리티컬 확률이 가장 낮은 대상</v>
      </c>
    </row>
    <row r="103" spans="1:3" x14ac:dyDescent="0.3">
      <c r="A103" s="4" t="str">
        <f>'[1]@target_rule'!$A104</f>
        <v>HIGH_M_CRI_INC</v>
      </c>
      <c r="B103" s="4">
        <f>'[1]@target_rule'!$B104</f>
        <v>10022</v>
      </c>
      <c r="C103" s="4" t="str">
        <f>'[1]@target_rule'!$C104</f>
        <v>10020 마법 크리티컬 확률이 가장 높은 대상</v>
      </c>
    </row>
    <row r="104" spans="1:3" x14ac:dyDescent="0.3">
      <c r="A104" s="4" t="str">
        <f>'[1]@target_rule'!$A105</f>
        <v>LOW_P_CRI_ADD</v>
      </c>
      <c r="B104" s="4">
        <f>'[1]@target_rule'!$B105</f>
        <v>10023</v>
      </c>
      <c r="C104" s="4" t="str">
        <f>'[1]@target_rule'!$C105</f>
        <v>10021 물리 크리티컬 추가 대미지가 가장 낮은 대상</v>
      </c>
    </row>
    <row r="105" spans="1:3" x14ac:dyDescent="0.3">
      <c r="A105" s="4" t="str">
        <f>'[1]@target_rule'!$A106</f>
        <v>HIGH_P_CRI_ADD</v>
      </c>
      <c r="B105" s="4">
        <f>'[1]@target_rule'!$B106</f>
        <v>10024</v>
      </c>
      <c r="C105" s="4" t="str">
        <f>'[1]@target_rule'!$C106</f>
        <v>10022 물리 크리티컬 추가 대미지가 가장 높은 대상</v>
      </c>
    </row>
    <row r="106" spans="1:3" x14ac:dyDescent="0.3">
      <c r="A106" s="4" t="str">
        <f>'[1]@target_rule'!$A107</f>
        <v>LOW_M_CRI_ADD</v>
      </c>
      <c r="B106" s="4">
        <f>'[1]@target_rule'!$B107</f>
        <v>10025</v>
      </c>
      <c r="C106" s="4" t="str">
        <f>'[1]@target_rule'!$C107</f>
        <v>10023 마법 크리티컬 추가 대미지가 가장 낮은 대상</v>
      </c>
    </row>
    <row r="107" spans="1:3" x14ac:dyDescent="0.3">
      <c r="A107" s="4" t="str">
        <f>'[1]@target_rule'!$A108</f>
        <v>HIGH_M_CRI_ADD</v>
      </c>
      <c r="B107" s="4">
        <f>'[1]@target_rule'!$B108</f>
        <v>10026</v>
      </c>
      <c r="C107" s="4" t="str">
        <f>'[1]@target_rule'!$C108</f>
        <v>10024 마법 크리티컬 추가 대미지가 가장 높은 대상</v>
      </c>
    </row>
    <row r="108" spans="1:3" x14ac:dyDescent="0.3">
      <c r="A108" s="4" t="str">
        <f>'[1]@target_rule'!$A109</f>
        <v>LOW_ACCURACY</v>
      </c>
      <c r="B108" s="4">
        <f>'[1]@target_rule'!$B109</f>
        <v>10027</v>
      </c>
      <c r="C108" s="4" t="str">
        <f>'[1]@target_rule'!$C109</f>
        <v>10025 명중이 가장 낮은 대상</v>
      </c>
    </row>
    <row r="109" spans="1:3" x14ac:dyDescent="0.3">
      <c r="A109" s="4" t="str">
        <f>'[1]@target_rule'!$A110</f>
        <v>HIGH_ACCURACY</v>
      </c>
      <c r="B109" s="4">
        <f>'[1]@target_rule'!$B110</f>
        <v>10028</v>
      </c>
      <c r="C109" s="4" t="str">
        <f>'[1]@target_rule'!$C110</f>
        <v>10026 명중이 가장 높은 대상</v>
      </c>
    </row>
    <row r="110" spans="1:3" x14ac:dyDescent="0.3">
      <c r="A110" s="4" t="str">
        <f>'[1]@target_rule'!$A111</f>
        <v>LOW_EVASION</v>
      </c>
      <c r="B110" s="4">
        <f>'[1]@target_rule'!$B111</f>
        <v>10029</v>
      </c>
      <c r="C110" s="4" t="str">
        <f>'[1]@target_rule'!$C111</f>
        <v>10027 회피가 가장 낮은 대상</v>
      </c>
    </row>
    <row r="111" spans="1:3" x14ac:dyDescent="0.3">
      <c r="A111" s="4" t="str">
        <f>'[1]@target_rule'!$A112</f>
        <v>HIGH_EVASION</v>
      </c>
      <c r="B111" s="4">
        <f>'[1]@target_rule'!$B112</f>
        <v>10030</v>
      </c>
      <c r="C111" s="4" t="str">
        <f>'[1]@target_rule'!$C112</f>
        <v>10028 회피가 가장 높은 대상</v>
      </c>
    </row>
    <row r="112" spans="1:3" x14ac:dyDescent="0.3">
      <c r="A112" s="4" t="str">
        <f>'[1]@target_rule'!$A113</f>
        <v>LOW_ATK_RECOVERY</v>
      </c>
      <c r="B112" s="4">
        <f>'[1]@target_rule'!$B113</f>
        <v>10031</v>
      </c>
      <c r="C112" s="4" t="str">
        <f>'[1]@target_rule'!$C113</f>
        <v>10029 타격 시 회복량이 가장 낮은 대상</v>
      </c>
    </row>
    <row r="113" spans="1:3" x14ac:dyDescent="0.3">
      <c r="A113" s="4" t="str">
        <f>'[1]@target_rule'!$A114</f>
        <v>HIGH_ATK_RECOVERY</v>
      </c>
      <c r="B113" s="4">
        <f>'[1]@target_rule'!$B114</f>
        <v>10032</v>
      </c>
      <c r="C113" s="4" t="str">
        <f>'[1]@target_rule'!$C114</f>
        <v>10030 타격 시 회복량이 가장 높은 대상</v>
      </c>
    </row>
    <row r="114" spans="1:3" x14ac:dyDescent="0.3">
      <c r="A114" s="4" t="str">
        <f>'[1]@target_rule'!$A115</f>
        <v>LOW_HEAL</v>
      </c>
      <c r="B114" s="4">
        <f>'[1]@target_rule'!$B115</f>
        <v>10033</v>
      </c>
      <c r="C114" s="4" t="str">
        <f>'[1]@target_rule'!$C115</f>
        <v>10031 회복량이 가장 낮은 대상</v>
      </c>
    </row>
    <row r="115" spans="1:3" x14ac:dyDescent="0.3">
      <c r="A115" s="4" t="str">
        <f>'[1]@target_rule'!$A116</f>
        <v>HIGH_HEAL</v>
      </c>
      <c r="B115" s="4">
        <f>'[1]@target_rule'!$B116</f>
        <v>10034</v>
      </c>
      <c r="C115" s="4" t="str">
        <f>'[1]@target_rule'!$C116</f>
        <v>10032 회복량이 가장 높은 대상</v>
      </c>
    </row>
    <row r="116" spans="1:3" x14ac:dyDescent="0.3">
      <c r="A116" s="4" t="str">
        <f>'[1]@target_rule'!$A117</f>
        <v>LOW_RESIST</v>
      </c>
      <c r="B116" s="4">
        <f>'[1]@target_rule'!$B117</f>
        <v>10035</v>
      </c>
      <c r="C116" s="4" t="str">
        <f>'[1]@target_rule'!$C117</f>
        <v>10033 강인함이 가장 낮은 대상</v>
      </c>
    </row>
    <row r="117" spans="1:3" x14ac:dyDescent="0.3">
      <c r="A117" s="4" t="str">
        <f>'[1]@target_rule'!$A118</f>
        <v>HIGH_RESIST</v>
      </c>
      <c r="B117" s="4">
        <f>'[1]@target_rule'!$B118</f>
        <v>10036</v>
      </c>
      <c r="C117" s="4" t="str">
        <f>'[1]@target_rule'!$C118</f>
        <v>10034 강인함이 가장 높은 대상</v>
      </c>
    </row>
    <row r="118" spans="1:3" x14ac:dyDescent="0.3">
      <c r="A118" s="4" t="str">
        <f>'[1]@target_rule'!$A119</f>
        <v>CC_ALL_PROGRESS</v>
      </c>
      <c r="B118" s="4">
        <f>'[1]@target_rule'!$B119</f>
        <v>20001</v>
      </c>
      <c r="C118" s="4" t="str">
        <f>'[1]@target_rule'!$C119</f>
        <v>20001 상태이상 중인 대상</v>
      </c>
    </row>
    <row r="119" spans="1:3" x14ac:dyDescent="0.3">
      <c r="A119" s="4" t="str">
        <f>'[1]@target_rule'!$A120</f>
        <v>CC_STUN_PROGRESS</v>
      </c>
      <c r="B119" s="4">
        <f>'[1]@target_rule'!$B120</f>
        <v>20002</v>
      </c>
      <c r="C119" s="4" t="str">
        <f>'[1]@target_rule'!$C120</f>
        <v>20002 기절 중인 대상</v>
      </c>
    </row>
    <row r="120" spans="1:3" x14ac:dyDescent="0.3">
      <c r="A120" s="4" t="str">
        <f>'[1]@target_rule'!$A121</f>
        <v>CC_BIND_PROGRESS</v>
      </c>
      <c r="B120" s="4">
        <f>'[1]@target_rule'!$B121</f>
        <v>20003</v>
      </c>
      <c r="C120" s="4" t="str">
        <f>'[1]@target_rule'!$C121</f>
        <v>20003 결박 중인 대상</v>
      </c>
    </row>
    <row r="121" spans="1:3" x14ac:dyDescent="0.3">
      <c r="A121" s="4" t="str">
        <f>'[1]@target_rule'!$A122</f>
        <v>CC_SILENCE_PROGRESS</v>
      </c>
      <c r="B121" s="4">
        <f>'[1]@target_rule'!$B122</f>
        <v>20004</v>
      </c>
      <c r="C121" s="4" t="str">
        <f>'[1]@target_rule'!$C122</f>
        <v>20004 침묵 중인 대상</v>
      </c>
    </row>
    <row r="122" spans="1:3" x14ac:dyDescent="0.3">
      <c r="A122" s="4" t="str">
        <f>'[1]@target_rule'!$A123</f>
        <v>CC_FREEZ_PROGRESS</v>
      </c>
      <c r="B122" s="4">
        <f>'[1]@target_rule'!$B123</f>
        <v>20005</v>
      </c>
      <c r="C122" s="4" t="str">
        <f>'[1]@target_rule'!$C123</f>
        <v>20005 빙결 중인 대상</v>
      </c>
    </row>
    <row r="123" spans="1:3" x14ac:dyDescent="0.3">
      <c r="A123" s="4" t="str">
        <f>'[1]@target_rule'!$A124</f>
        <v>BUFF_ALL_PROGRESS</v>
      </c>
      <c r="B123" s="4">
        <f>'[1]@target_rule'!$B124</f>
        <v>20101</v>
      </c>
      <c r="C123" s="4" t="str">
        <f>'[1]@target_rule'!$C124</f>
        <v>20101 버프 상태 중인 대상</v>
      </c>
    </row>
    <row r="124" spans="1:3" x14ac:dyDescent="0.3">
      <c r="A124" s="4" t="str">
        <f>'[1]@target_rule'!$A125</f>
        <v>DEBUFF_ALL_PROGRESS</v>
      </c>
      <c r="B124" s="4">
        <f>'[1]@target_rule'!$B125</f>
        <v>20201</v>
      </c>
      <c r="C124" s="4" t="str">
        <f>'[1]@target_rule'!$C125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workbookViewId="0">
      <selection activeCell="F8" sqref="F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11.875" bestFit="1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INDEX('!참조_ENUM'!$AL$3:$AL$7,MATCH(F5,'!참조_ENUM'!$AM$3:$AM$7,0))</f>
        <v>1</v>
      </c>
      <c r="F5" s="29" t="s">
        <v>169</v>
      </c>
      <c r="G5" s="6" t="s">
        <v>30</v>
      </c>
      <c r="H5" s="30">
        <v>0</v>
      </c>
      <c r="I5" s="27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INDEX('!참조_ENUM'!$AL$3:$AL$7,MATCH(F6,'!참조_ENUM'!$AM$3:$AM$7,0))</f>
        <v>1</v>
      </c>
      <c r="F6" s="29" t="s">
        <v>169</v>
      </c>
      <c r="G6" s="6" t="s">
        <v>30</v>
      </c>
      <c r="H6" s="30">
        <v>0</v>
      </c>
      <c r="I6" s="27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INDEX('!참조_ENUM'!$AL$3:$AL$7,MATCH(F7,'!참조_ENUM'!$AM$3:$AM$7,0))</f>
        <v>1</v>
      </c>
      <c r="F7" s="29" t="s">
        <v>169</v>
      </c>
      <c r="G7" s="6" t="s">
        <v>30</v>
      </c>
      <c r="H7" s="30">
        <v>0</v>
      </c>
      <c r="I7" s="27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INDEX('!참조_ENUM'!$AL$3:$AL$7,MATCH(F8,'!참조_ENUM'!$AM$3:$AM$7,0))</f>
        <v>1</v>
      </c>
      <c r="F8" s="29" t="s">
        <v>169</v>
      </c>
      <c r="G8" s="6" t="s">
        <v>30</v>
      </c>
      <c r="H8" s="30">
        <v>0</v>
      </c>
      <c r="I8" s="27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INDEX('!참조_ENUM'!$AL$3:$AL$7,MATCH(F9,'!참조_ENUM'!$AM$3:$AM$7,0))</f>
        <v>1</v>
      </c>
      <c r="F9" s="29" t="s">
        <v>169</v>
      </c>
      <c r="G9" s="6" t="s">
        <v>30</v>
      </c>
      <c r="H9" s="30">
        <v>0</v>
      </c>
      <c r="I9" s="27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INDEX('!참조_ENUM'!$AL$3:$AL$7,MATCH(F10,'!참조_ENUM'!$AM$3:$AM$7,0))</f>
        <v>2</v>
      </c>
      <c r="F10" s="29" t="s">
        <v>170</v>
      </c>
      <c r="G10" s="6" t="s">
        <v>30</v>
      </c>
      <c r="H10" s="30">
        <v>0</v>
      </c>
      <c r="I10" s="27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INDEX('!참조_ENUM'!$AL$3:$AL$7,MATCH(F11,'!참조_ENUM'!$AM$3:$AM$7,0))</f>
        <v>1</v>
      </c>
      <c r="F11" s="29" t="s">
        <v>169</v>
      </c>
      <c r="G11" s="6" t="s">
        <v>30</v>
      </c>
      <c r="H11" s="30">
        <v>0</v>
      </c>
      <c r="I11" s="27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INDEX('!참조_ENUM'!$AL$3:$AL$7,MATCH(F12,'!참조_ENUM'!$AM$3:$AM$7,0))</f>
        <v>2</v>
      </c>
      <c r="F12" s="29" t="s">
        <v>170</v>
      </c>
      <c r="G12" s="6" t="s">
        <v>30</v>
      </c>
      <c r="H12" s="30">
        <v>0</v>
      </c>
      <c r="I12" s="27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INDEX('!참조_ENUM'!$AL$3:$AL$7,MATCH(F13,'!참조_ENUM'!$AM$3:$AM$7,0))</f>
        <v>1</v>
      </c>
      <c r="F13" s="29" t="s">
        <v>169</v>
      </c>
      <c r="G13" s="6" t="s">
        <v>30</v>
      </c>
      <c r="H13" s="30">
        <v>0</v>
      </c>
      <c r="I13" s="27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INDEX('!참조_ENUM'!$AL$3:$AL$7,MATCH(F14,'!참조_ENUM'!$AM$3:$AM$7,0))</f>
        <v>2</v>
      </c>
      <c r="F14" s="29" t="s">
        <v>170</v>
      </c>
      <c r="G14" s="6" t="s">
        <v>30</v>
      </c>
      <c r="H14" s="30">
        <v>0</v>
      </c>
      <c r="I14" s="27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INDEX('!참조_ENUM'!$AL$3:$AL$7,MATCH(F15,'!참조_ENUM'!$AM$3:$AM$7,0))</f>
        <v>1</v>
      </c>
      <c r="F15" s="29" t="s">
        <v>169</v>
      </c>
      <c r="G15" s="6" t="s">
        <v>30</v>
      </c>
      <c r="H15" s="30">
        <v>0</v>
      </c>
      <c r="I15" s="27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INDEX('!참조_ENUM'!$AL$3:$AL$7,MATCH(F16,'!참조_ENUM'!$AM$3:$AM$7,0))</f>
        <v>2</v>
      </c>
      <c r="F16" s="29" t="s">
        <v>170</v>
      </c>
      <c r="G16" s="6" t="s">
        <v>30</v>
      </c>
      <c r="H16" s="30">
        <v>0</v>
      </c>
      <c r="I16" s="27" t="s">
        <v>157</v>
      </c>
      <c r="J16" s="4" t="s">
        <v>105</v>
      </c>
      <c r="K1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'!참조_ENUM'!$AM$3:$AM$7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workbookViewId="0">
      <selection activeCell="C31" sqref="C31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158</v>
      </c>
      <c r="K2" s="17" t="s">
        <v>159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74</v>
      </c>
      <c r="Q2" s="17" t="s">
        <v>65</v>
      </c>
      <c r="R2" s="17" t="s">
        <v>66</v>
      </c>
      <c r="S2" s="17" t="s">
        <v>128</v>
      </c>
      <c r="T2" s="17" t="s">
        <v>129</v>
      </c>
      <c r="U2" s="17" t="s">
        <v>76</v>
      </c>
      <c r="V2" s="17" t="s">
        <v>143</v>
      </c>
    </row>
    <row r="3" spans="1:22" ht="49.5" x14ac:dyDescent="0.3">
      <c r="A3" s="18" t="s">
        <v>176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160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8" t="s">
        <v>67</v>
      </c>
      <c r="Q3" s="18" t="s">
        <v>67</v>
      </c>
      <c r="R3" s="18" t="s">
        <v>67</v>
      </c>
      <c r="S3" s="18" t="s">
        <v>130</v>
      </c>
      <c r="T3" s="18" t="s">
        <v>130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161</v>
      </c>
      <c r="K4" s="24" t="s">
        <v>162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75</v>
      </c>
      <c r="Q4" s="24" t="s">
        <v>68</v>
      </c>
      <c r="R4" s="24" t="s">
        <v>69</v>
      </c>
      <c r="S4" s="24" t="s">
        <v>131</v>
      </c>
      <c r="T4" s="24" t="s">
        <v>132</v>
      </c>
      <c r="U4" s="24" t="s">
        <v>77</v>
      </c>
      <c r="V4" s="24" t="s">
        <v>142</v>
      </c>
    </row>
    <row r="5" spans="1:22" x14ac:dyDescent="0.3">
      <c r="A5" s="25">
        <v>200001</v>
      </c>
      <c r="B5" s="25">
        <v>200001</v>
      </c>
      <c r="C5" s="23" t="s">
        <v>146</v>
      </c>
      <c r="D5" s="25">
        <v>1</v>
      </c>
      <c r="E5" s="23">
        <f>INDEX('!참조_ENUM'!$B$3:$B$124,MATCH(F5,'!참조_ENUM'!$C$3:$C$124,0))</f>
        <v>6</v>
      </c>
      <c r="F5" s="22" t="s">
        <v>139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149</v>
      </c>
      <c r="D6" s="25">
        <v>1</v>
      </c>
      <c r="E6" s="23">
        <f>INDEX('!참조_ENUM'!$B$3:$B$124,MATCH(F6,'!참조_ENUM'!$C$3:$C$124,0))</f>
        <v>6</v>
      </c>
      <c r="F6" s="22" t="s">
        <v>139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153</v>
      </c>
      <c r="D7" s="25">
        <v>1</v>
      </c>
      <c r="E7" s="23">
        <f>INDEX('!참조_ENUM'!$B$3:$B$124,MATCH(F7,'!참조_ENUM'!$C$3:$C$124,0))</f>
        <v>6</v>
      </c>
      <c r="F7" s="22" t="s">
        <v>139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163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141</v>
      </c>
      <c r="V7" s="25" t="s">
        <v>155</v>
      </c>
    </row>
    <row r="8" spans="1:22" x14ac:dyDescent="0.3">
      <c r="A8" s="25">
        <v>200004</v>
      </c>
      <c r="B8" s="25">
        <v>200004</v>
      </c>
      <c r="C8" s="23" t="s">
        <v>164</v>
      </c>
      <c r="D8" s="25">
        <v>1</v>
      </c>
      <c r="E8" s="23">
        <f>INDEX('!참조_ENUM'!$B$3:$B$124,MATCH(F8,'!참조_ENUM'!$C$3:$C$124,0))</f>
        <v>6</v>
      </c>
      <c r="F8" s="22" t="s">
        <v>139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163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141</v>
      </c>
      <c r="V8" s="25" t="s">
        <v>165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INDEX('!참조_ENUM'!$B$3:$B$124,MATCH(F9,'!참조_ENUM'!$C$3:$C$124,0))</f>
        <v>6</v>
      </c>
      <c r="F9" s="22" t="s">
        <v>139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163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INDEX('!참조_ENUM'!$B$3:$B$124,MATCH(F10,'!참조_ENUM'!$C$3:$C$124,0))</f>
        <v>6</v>
      </c>
      <c r="F10" s="22" t="s">
        <v>139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163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INDEX('!참조_ENUM'!$B$3:$B$124,MATCH(F11,'!참조_ENUM'!$C$3:$C$124,0))</f>
        <v>6</v>
      </c>
      <c r="F11" s="22" t="s">
        <v>139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163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INDEX('!참조_ENUM'!$B$3:$B$124,MATCH(F12,'!참조_ENUM'!$C$3:$C$124,0))</f>
        <v>6</v>
      </c>
      <c r="F12" s="22" t="s">
        <v>139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163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INDEX('!참조_ENUM'!$B$3:$B$124,MATCH(F13,'!참조_ENUM'!$C$3:$C$124,0))</f>
        <v>6</v>
      </c>
      <c r="F13" s="22" t="s">
        <v>139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163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INDEX('!참조_ENUM'!$B$3:$B$124,MATCH(F14,'!참조_ENUM'!$C$3:$C$124,0))</f>
        <v>6</v>
      </c>
      <c r="F14" s="22" t="s">
        <v>139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163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INDEX('!참조_ENUM'!$B$3:$B$124,MATCH(F15,'!참조_ENUM'!$C$3:$C$124,0))</f>
        <v>7</v>
      </c>
      <c r="F15" s="22" t="s">
        <v>140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163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INDEX('!참조_ENUM'!$B$3:$B$124,MATCH(F16,'!참조_ENUM'!$C$3:$C$124,0))</f>
        <v>7</v>
      </c>
      <c r="F16" s="22" t="s">
        <v>140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163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  <x14:dataValidation type="list" allowBlank="1" showInputMessage="1" showErrorMessage="1" xr:uid="{AE724866-8B52-4419-A82C-BB8EFFE73564}">
          <x14:formula1>
            <xm:f>'!참조_ENUM'!$C$3:$C$124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J29"/>
  <sheetViews>
    <sheetView workbookViewId="0">
      <selection activeCell="G6" sqref="G6:G16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72.25" bestFit="1" customWidth="1"/>
  </cols>
  <sheetData>
    <row r="1" spans="1:10" x14ac:dyDescent="0.3">
      <c r="A1" t="s">
        <v>41</v>
      </c>
    </row>
    <row r="2" spans="1:10" x14ac:dyDescent="0.3">
      <c r="A2" s="1" t="s">
        <v>40</v>
      </c>
      <c r="B2" s="1" t="s">
        <v>177</v>
      </c>
      <c r="C2" s="1" t="s">
        <v>180</v>
      </c>
      <c r="D2" s="1" t="s">
        <v>46</v>
      </c>
      <c r="E2" s="1" t="s">
        <v>47</v>
      </c>
      <c r="F2" s="1" t="s">
        <v>20</v>
      </c>
      <c r="G2" s="1" t="s">
        <v>23</v>
      </c>
      <c r="H2" s="1" t="s">
        <v>33</v>
      </c>
      <c r="I2" s="1" t="s">
        <v>25</v>
      </c>
      <c r="J2" s="1" t="s">
        <v>78</v>
      </c>
    </row>
    <row r="3" spans="1:10" ht="33" x14ac:dyDescent="0.3">
      <c r="A3" s="7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3</v>
      </c>
    </row>
    <row r="4" spans="1:10" ht="17.25" thickBot="1" x14ac:dyDescent="0.35">
      <c r="A4" s="9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79</v>
      </c>
    </row>
    <row r="5" spans="1:10" ht="17.25" thickBot="1" x14ac:dyDescent="0.35">
      <c r="A5" s="10">
        <v>100001</v>
      </c>
      <c r="B5" s="31">
        <f>INDEX('!참조_ENUM'!$AP$3:$AP$7,MATCH(C5,'!참조_ENUM'!$AQ$3:$AQ$7,0))</f>
        <v>3</v>
      </c>
      <c r="C5" s="20" t="s">
        <v>178</v>
      </c>
      <c r="D5" s="11">
        <f>INDEX('!참조_ENUM'!$R$3:$R$7,MATCH(E5,'!참조_ENUM'!$S$3:$S$7,0))</f>
        <v>1</v>
      </c>
      <c r="E5" s="20" t="s">
        <v>181</v>
      </c>
      <c r="F5" s="11">
        <f>INDEX('!참조_ENUM'!$F$3:$F$22,MATCH(G5,'!참조_ENUM'!$G$3:$G$22,0))</f>
        <v>201</v>
      </c>
      <c r="G5" s="20" t="s">
        <v>184</v>
      </c>
      <c r="H5" s="11">
        <v>0</v>
      </c>
      <c r="I5" s="11">
        <v>1</v>
      </c>
      <c r="J5" s="11" t="s">
        <v>171</v>
      </c>
    </row>
    <row r="6" spans="1:10" ht="17.25" thickBot="1" x14ac:dyDescent="0.35">
      <c r="A6" s="12">
        <v>100002</v>
      </c>
      <c r="B6" s="31">
        <f>INDEX('!참조_ENUM'!$AP$3:$AP$7,MATCH(C6,'!참조_ENUM'!$AQ$3:$AQ$7,0))</f>
        <v>3</v>
      </c>
      <c r="C6" s="20" t="s">
        <v>178</v>
      </c>
      <c r="D6" s="4">
        <f>INDEX('!참조_ENUM'!$R$3:$R$7,MATCH(E6,'!참조_ENUM'!$S$3:$S$7,0))</f>
        <v>1</v>
      </c>
      <c r="E6" s="22" t="s">
        <v>181</v>
      </c>
      <c r="F6" s="4">
        <f>INDEX('!참조_ENUM'!$F$3:$F$22,MATCH(G6,'!참조_ENUM'!$G$3:$G$22,0))</f>
        <v>201</v>
      </c>
      <c r="G6" s="20" t="s">
        <v>184</v>
      </c>
      <c r="H6" s="4">
        <v>0</v>
      </c>
      <c r="I6" s="4">
        <v>1.1000000000000001</v>
      </c>
      <c r="J6" s="4" t="s">
        <v>150</v>
      </c>
    </row>
    <row r="7" spans="1:10" ht="17.25" thickBot="1" x14ac:dyDescent="0.35">
      <c r="A7" s="12">
        <v>100003</v>
      </c>
      <c r="B7" s="31">
        <f>INDEX('[2]!참조_ENUM'!$AP$3:$AP$7,MATCH(C7,'[2]!참조_ENUM'!$AQ$3:$AQ$7,0))</f>
        <v>3</v>
      </c>
      <c r="C7" s="20" t="s">
        <v>178</v>
      </c>
      <c r="D7" s="4">
        <f>INDEX('!참조_ENUM'!$R$3:$R$7,MATCH(E7,'!참조_ENUM'!$S$3:$S$7,0))</f>
        <v>1</v>
      </c>
      <c r="E7" s="22" t="s">
        <v>181</v>
      </c>
      <c r="F7" s="4">
        <f>INDEX('!참조_ENUM'!$F$3:$F$22,MATCH(G7,'!참조_ENUM'!$G$3:$G$22,0))</f>
        <v>201</v>
      </c>
      <c r="G7" s="20" t="s">
        <v>184</v>
      </c>
      <c r="H7" s="4">
        <v>0</v>
      </c>
      <c r="I7" s="4">
        <v>1</v>
      </c>
      <c r="J7" s="4" t="s">
        <v>156</v>
      </c>
    </row>
    <row r="8" spans="1:10" ht="17.25" thickBot="1" x14ac:dyDescent="0.35">
      <c r="A8" s="13">
        <v>100004</v>
      </c>
      <c r="B8" s="31">
        <f>INDEX('[2]!참조_ENUM'!$AP$3:$AP$7,MATCH(C8,'[2]!참조_ENUM'!$AQ$3:$AQ$7,0))</f>
        <v>3</v>
      </c>
      <c r="C8" s="20" t="s">
        <v>178</v>
      </c>
      <c r="D8" s="14">
        <f>INDEX('!참조_ENUM'!$R$3:$R$7,MATCH(E8,'!참조_ENUM'!$S$3:$S$7,0))</f>
        <v>1</v>
      </c>
      <c r="E8" s="21" t="s">
        <v>181</v>
      </c>
      <c r="F8" s="14">
        <f>INDEX('!참조_ENUM'!$F$3:$F$22,MATCH(G8,'!참조_ENUM'!$G$3:$G$22,0))</f>
        <v>201</v>
      </c>
      <c r="G8" s="20" t="s">
        <v>184</v>
      </c>
      <c r="H8" s="14">
        <v>0</v>
      </c>
      <c r="I8" s="14">
        <v>1.2</v>
      </c>
      <c r="J8" s="14" t="s">
        <v>166</v>
      </c>
    </row>
    <row r="9" spans="1:10" ht="17.25" thickBot="1" x14ac:dyDescent="0.35">
      <c r="A9" s="12">
        <v>100005</v>
      </c>
      <c r="B9" s="31">
        <f>INDEX('[2]!참조_ENUM'!$AP$3:$AP$7,MATCH(C9,'[2]!참조_ENUM'!$AQ$3:$AQ$7,0))</f>
        <v>3</v>
      </c>
      <c r="C9" s="20" t="s">
        <v>178</v>
      </c>
      <c r="D9" s="4">
        <f>INDEX('!참조_ENUM'!$R$3:$R$7,MATCH(E9,'!참조_ENUM'!$S$3:$S$7,0))</f>
        <v>1</v>
      </c>
      <c r="E9" s="22" t="s">
        <v>181</v>
      </c>
      <c r="F9" s="4">
        <f>INDEX('!참조_ENUM'!$F$3:$F$22,MATCH(G9,'!참조_ENUM'!$G$3:$G$22,0))</f>
        <v>201</v>
      </c>
      <c r="G9" s="20" t="s">
        <v>184</v>
      </c>
      <c r="H9" s="4">
        <v>0</v>
      </c>
      <c r="I9" s="4">
        <v>1</v>
      </c>
      <c r="J9" s="4" t="s">
        <v>86</v>
      </c>
    </row>
    <row r="10" spans="1:10" ht="17.25" thickBot="1" x14ac:dyDescent="0.35">
      <c r="A10" s="13">
        <v>100006</v>
      </c>
      <c r="B10" s="31">
        <f>INDEX('[2]!참조_ENUM'!$AP$3:$AP$7,MATCH(C10,'[2]!참조_ENUM'!$AQ$3:$AQ$7,0))</f>
        <v>3</v>
      </c>
      <c r="C10" s="20" t="s">
        <v>178</v>
      </c>
      <c r="D10" s="14">
        <f>INDEX('!참조_ENUM'!$R$3:$R$7,MATCH(E10,'!참조_ENUM'!$S$3:$S$7,0))</f>
        <v>1</v>
      </c>
      <c r="E10" s="21" t="s">
        <v>181</v>
      </c>
      <c r="F10" s="14">
        <f>INDEX('!참조_ENUM'!$F$3:$F$22,MATCH(G10,'!참조_ENUM'!$G$3:$G$22,0))</f>
        <v>201</v>
      </c>
      <c r="G10" s="20" t="s">
        <v>184</v>
      </c>
      <c r="H10" s="14">
        <v>0</v>
      </c>
      <c r="I10" s="14">
        <v>1.2</v>
      </c>
      <c r="J10" s="14" t="s">
        <v>86</v>
      </c>
    </row>
    <row r="11" spans="1:10" ht="17.25" thickBot="1" x14ac:dyDescent="0.35">
      <c r="A11" s="12">
        <v>100007</v>
      </c>
      <c r="B11" s="31">
        <f>INDEX('[2]!참조_ENUM'!$AP$3:$AP$7,MATCH(C11,'[2]!참조_ENUM'!$AQ$3:$AQ$7,0))</f>
        <v>3</v>
      </c>
      <c r="C11" s="20" t="s">
        <v>178</v>
      </c>
      <c r="D11" s="4">
        <f>INDEX('!참조_ENUM'!$R$3:$R$7,MATCH(E11,'!참조_ENUM'!$S$3:$S$7,0))</f>
        <v>1</v>
      </c>
      <c r="E11" s="22" t="s">
        <v>181</v>
      </c>
      <c r="F11" s="4">
        <f>INDEX('!참조_ENUM'!$F$3:$F$22,MATCH(G11,'!참조_ENUM'!$G$3:$G$22,0))</f>
        <v>201</v>
      </c>
      <c r="G11" s="20" t="s">
        <v>184</v>
      </c>
      <c r="H11" s="4">
        <v>0</v>
      </c>
      <c r="I11" s="4">
        <v>1</v>
      </c>
      <c r="J11" s="4" t="s">
        <v>86</v>
      </c>
    </row>
    <row r="12" spans="1:10" ht="17.25" thickBot="1" x14ac:dyDescent="0.35">
      <c r="A12" s="13">
        <v>100008</v>
      </c>
      <c r="B12" s="31">
        <f>INDEX('[2]!참조_ENUM'!$AP$3:$AP$7,MATCH(C12,'[2]!참조_ENUM'!$AQ$3:$AQ$7,0))</f>
        <v>3</v>
      </c>
      <c r="C12" s="20" t="s">
        <v>178</v>
      </c>
      <c r="D12" s="14">
        <f>INDEX('!참조_ENUM'!$R$3:$R$7,MATCH(E12,'!참조_ENUM'!$S$3:$S$7,0))</f>
        <v>1</v>
      </c>
      <c r="E12" s="21" t="s">
        <v>181</v>
      </c>
      <c r="F12" s="14">
        <f>INDEX('!참조_ENUM'!$F$3:$F$22,MATCH(G12,'!참조_ENUM'!$G$3:$G$22,0))</f>
        <v>201</v>
      </c>
      <c r="G12" s="20" t="s">
        <v>184</v>
      </c>
      <c r="H12" s="14">
        <v>0</v>
      </c>
      <c r="I12" s="14">
        <v>1.2</v>
      </c>
      <c r="J12" s="14" t="s">
        <v>86</v>
      </c>
    </row>
    <row r="13" spans="1:10" ht="17.25" thickBot="1" x14ac:dyDescent="0.35">
      <c r="A13" s="12">
        <v>100009</v>
      </c>
      <c r="B13" s="31">
        <f>INDEX('[2]!참조_ENUM'!$AP$3:$AP$7,MATCH(C13,'[2]!참조_ENUM'!$AQ$3:$AQ$7,0))</f>
        <v>3</v>
      </c>
      <c r="C13" s="20" t="s">
        <v>178</v>
      </c>
      <c r="D13" s="4">
        <f>INDEX('!참조_ENUM'!$R$3:$R$7,MATCH(E13,'!참조_ENUM'!$S$3:$S$7,0))</f>
        <v>1</v>
      </c>
      <c r="E13" s="22" t="s">
        <v>181</v>
      </c>
      <c r="F13" s="4">
        <f>INDEX('!참조_ENUM'!$F$3:$F$22,MATCH(G13,'!참조_ENUM'!$G$3:$G$22,0))</f>
        <v>201</v>
      </c>
      <c r="G13" s="20" t="s">
        <v>184</v>
      </c>
      <c r="H13" s="4">
        <v>0</v>
      </c>
      <c r="I13" s="4">
        <v>1</v>
      </c>
      <c r="J13" s="4" t="s">
        <v>86</v>
      </c>
    </row>
    <row r="14" spans="1:10" ht="17.25" thickBot="1" x14ac:dyDescent="0.35">
      <c r="A14" s="13">
        <v>100010</v>
      </c>
      <c r="B14" s="31">
        <f>INDEX('[2]!참조_ENUM'!$AP$3:$AP$7,MATCH(C14,'[2]!참조_ENUM'!$AQ$3:$AQ$7,0))</f>
        <v>3</v>
      </c>
      <c r="C14" s="20" t="s">
        <v>178</v>
      </c>
      <c r="D14" s="14">
        <f>INDEX('!참조_ENUM'!$R$3:$R$7,MATCH(E14,'!참조_ENUM'!$S$3:$S$7,0))</f>
        <v>1</v>
      </c>
      <c r="E14" s="21" t="s">
        <v>181</v>
      </c>
      <c r="F14" s="14">
        <f>INDEX('!참조_ENUM'!$F$3:$F$22,MATCH(G14,'!참조_ENUM'!$G$3:$G$22,0))</f>
        <v>201</v>
      </c>
      <c r="G14" s="20" t="s">
        <v>184</v>
      </c>
      <c r="H14" s="14">
        <v>0</v>
      </c>
      <c r="I14" s="14">
        <v>1.25</v>
      </c>
      <c r="J14" s="14" t="s">
        <v>86</v>
      </c>
    </row>
    <row r="15" spans="1:10" ht="17.25" thickBot="1" x14ac:dyDescent="0.35">
      <c r="A15" s="12">
        <v>100011</v>
      </c>
      <c r="B15" s="31">
        <f>INDEX('[2]!참조_ENUM'!$AP$3:$AP$7,MATCH(C15,'[2]!참조_ENUM'!$AQ$3:$AQ$7,0))</f>
        <v>3</v>
      </c>
      <c r="C15" s="20" t="s">
        <v>178</v>
      </c>
      <c r="D15" s="4">
        <f>INDEX('!참조_ENUM'!$R$3:$R$7,MATCH(E15,'!참조_ENUM'!$S$3:$S$7,0))</f>
        <v>1</v>
      </c>
      <c r="E15" s="22" t="s">
        <v>181</v>
      </c>
      <c r="F15" s="4">
        <f>INDEX('!참조_ENUM'!$F$3:$F$22,MATCH(G15,'!참조_ENUM'!$G$3:$G$22,0))</f>
        <v>201</v>
      </c>
      <c r="G15" s="20" t="s">
        <v>184</v>
      </c>
      <c r="H15" s="4">
        <v>0</v>
      </c>
      <c r="I15" s="4">
        <v>1</v>
      </c>
      <c r="J15" s="4" t="s">
        <v>86</v>
      </c>
    </row>
    <row r="16" spans="1:10" x14ac:dyDescent="0.3">
      <c r="A16" s="32">
        <v>100012</v>
      </c>
      <c r="B16" s="35">
        <f>INDEX('[2]!참조_ENUM'!$AP$3:$AP$7,MATCH(C16,'[2]!참조_ENUM'!$AQ$3:$AQ$7,0))</f>
        <v>3</v>
      </c>
      <c r="C16" s="20" t="s">
        <v>178</v>
      </c>
      <c r="D16" s="33">
        <f>INDEX('!참조_ENUM'!$R$3:$R$7,MATCH(E16,'!참조_ENUM'!$S$3:$S$7,0))</f>
        <v>1</v>
      </c>
      <c r="E16" s="34" t="s">
        <v>181</v>
      </c>
      <c r="F16" s="33">
        <f>INDEX('!참조_ENUM'!$F$3:$F$22,MATCH(G16,'!참조_ENUM'!$G$3:$G$22,0))</f>
        <v>201</v>
      </c>
      <c r="G16" s="20" t="s">
        <v>184</v>
      </c>
      <c r="H16" s="33">
        <v>0</v>
      </c>
      <c r="I16" s="33">
        <v>1.3</v>
      </c>
      <c r="J16" s="33" t="s">
        <v>86</v>
      </c>
    </row>
    <row r="17" spans="2:3" x14ac:dyDescent="0.3">
      <c r="B17" s="36"/>
      <c r="C17" s="37"/>
    </row>
    <row r="18" spans="2:3" x14ac:dyDescent="0.3">
      <c r="B18" s="36"/>
      <c r="C18" s="37"/>
    </row>
    <row r="19" spans="2:3" x14ac:dyDescent="0.3">
      <c r="B19" s="36"/>
      <c r="C19" s="37"/>
    </row>
    <row r="20" spans="2:3" x14ac:dyDescent="0.3">
      <c r="B20" s="36"/>
      <c r="C20" s="37"/>
    </row>
    <row r="21" spans="2:3" x14ac:dyDescent="0.3">
      <c r="B21" s="36"/>
      <c r="C21" s="37"/>
    </row>
    <row r="22" spans="2:3" x14ac:dyDescent="0.3">
      <c r="B22" s="36"/>
      <c r="C22" s="37"/>
    </row>
    <row r="23" spans="2:3" x14ac:dyDescent="0.3">
      <c r="B23" s="36"/>
      <c r="C23" s="37"/>
    </row>
    <row r="24" spans="2:3" x14ac:dyDescent="0.3">
      <c r="B24" s="36"/>
      <c r="C24" s="37"/>
    </row>
    <row r="25" spans="2:3" x14ac:dyDescent="0.3">
      <c r="B25" s="36"/>
      <c r="C25" s="37"/>
    </row>
    <row r="26" spans="2:3" x14ac:dyDescent="0.3">
      <c r="B26" s="36"/>
      <c r="C26" s="37"/>
    </row>
    <row r="27" spans="2:3" x14ac:dyDescent="0.3">
      <c r="B27" s="36"/>
      <c r="C27" s="37"/>
    </row>
    <row r="28" spans="2:3" x14ac:dyDescent="0.3">
      <c r="B28" s="36"/>
      <c r="C28" s="37"/>
    </row>
    <row r="29" spans="2:3" x14ac:dyDescent="0.3">
      <c r="B29" s="36"/>
      <c r="C29" s="3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C5:C16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tabSelected="1" workbookViewId="0">
      <selection activeCell="J16" sqref="J1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INDEX('!참조_ENUM'!$V$3:$V$36,MATCH(C5,'!참조_ENUM'!$W$3:$W$36,0))</f>
        <v>1</v>
      </c>
      <c r="C5" s="22" t="s">
        <v>133</v>
      </c>
      <c r="D5" s="4">
        <f>INDEX('!참조_ENUM'!$Z$3:$Z$6,MATCH(E5,'!참조_ENUM'!$AA$3:$AA$6,0))</f>
        <v>2</v>
      </c>
      <c r="E5" s="22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2" t="s">
        <v>185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INDEX('!참조_ENUM'!$V$3:$V$36,MATCH(C6,'!참조_ENUM'!$W$3:$W$36,0))</f>
        <v>101</v>
      </c>
      <c r="C6" s="22" t="s">
        <v>134</v>
      </c>
      <c r="D6" s="4">
        <f>INDEX('!참조_ENUM'!$Z$3:$Z$6,MATCH(E6,'!참조_ENUM'!$AA$3:$AA$6,0))</f>
        <v>1</v>
      </c>
      <c r="E6" s="22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2" t="s">
        <v>186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INDEX('!참조_ENUM'!$V$3:$V$36,MATCH(C7,'!참조_ENUM'!$W$3:$W$36,0))</f>
        <v>102</v>
      </c>
      <c r="C7" s="22" t="s">
        <v>135</v>
      </c>
      <c r="D7" s="4">
        <f>INDEX('!참조_ENUM'!$Z$3:$Z$6,MATCH(E7,'!참조_ENUM'!$AA$3:$AA$6,0))</f>
        <v>1</v>
      </c>
      <c r="E7" s="22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38">
        <v>500006</v>
      </c>
      <c r="B8" s="33">
        <f>INDEX('!참조_ENUM'!$V$3:$V$36,MATCH(C8,'!참조_ENUM'!$W$3:$W$36,0))</f>
        <v>105</v>
      </c>
      <c r="C8" s="34" t="s">
        <v>136</v>
      </c>
      <c r="D8" s="33">
        <f>INDEX('!참조_ENUM'!$Z$3:$Z$6,MATCH(E8,'!참조_ENUM'!$AA$3:$AA$6,0))</f>
        <v>1</v>
      </c>
      <c r="E8" s="34" t="s">
        <v>138</v>
      </c>
      <c r="F8" s="33">
        <v>3</v>
      </c>
      <c r="G8" s="33">
        <v>0</v>
      </c>
      <c r="H8" s="33">
        <v>0</v>
      </c>
      <c r="I8" s="33">
        <v>0</v>
      </c>
      <c r="J8" s="33">
        <v>100004</v>
      </c>
      <c r="K8" s="33">
        <f>INDEX('!참조_ENUM'!$F$3:$F$22,MATCH(L8,'!참조_ENUM'!$G$3:$G$22,0))</f>
        <v>0</v>
      </c>
      <c r="L8" s="34" t="s">
        <v>92</v>
      </c>
      <c r="M8" s="33">
        <v>0</v>
      </c>
      <c r="N8" s="33">
        <v>0</v>
      </c>
      <c r="O8" s="33">
        <v>3000</v>
      </c>
      <c r="P8" s="33" t="s">
        <v>93</v>
      </c>
      <c r="Q8" s="33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L5:L8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2024-02-07T07:54:24Z</dcterms:modified>
</cp:coreProperties>
</file>