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498E27CA-B803-4651-AA15-1B8BA6EFA44C}" xr6:coauthVersionLast="47" xr6:coauthVersionMax="47" xr10:uidLastSave="{00000000-0000-0000-0000-000000000000}"/>
  <bookViews>
    <workbookView xWindow="40575" yWindow="1515" windowWidth="25680" windowHeight="18165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5" l="1"/>
  <c r="L91" i="5" s="1"/>
  <c r="L92" i="5" s="1"/>
  <c r="L93" i="5" s="1"/>
  <c r="L94" i="5" s="1"/>
  <c r="L96" i="5"/>
  <c r="L97" i="5" s="1"/>
  <c r="L98" i="5" s="1"/>
  <c r="L99" i="5" s="1"/>
  <c r="L100" i="5" s="1"/>
  <c r="L102" i="5"/>
  <c r="L103" i="5" s="1"/>
  <c r="L104" i="5" s="1"/>
  <c r="L105" i="5" s="1"/>
  <c r="L106" i="5" s="1"/>
  <c r="K84" i="5"/>
  <c r="K85" i="5" s="1"/>
  <c r="K86" i="5" s="1"/>
  <c r="K87" i="5" s="1"/>
  <c r="K88" i="5" s="1"/>
  <c r="M108" i="5"/>
  <c r="M109" i="5" s="1"/>
  <c r="M110" i="5" s="1"/>
  <c r="M111" i="5" s="1"/>
  <c r="M112" i="5" s="1"/>
  <c r="L66" i="5"/>
  <c r="L67" i="5" s="1"/>
  <c r="L68" i="5" s="1"/>
  <c r="L69" i="5" s="1"/>
  <c r="L70" i="5" s="1"/>
  <c r="M114" i="5"/>
  <c r="M115" i="5" s="1"/>
  <c r="M116" i="5" s="1"/>
  <c r="M117" i="5" s="1"/>
  <c r="M118" i="5" s="1"/>
  <c r="L120" i="5"/>
  <c r="L121" i="5" s="1"/>
  <c r="L122" i="5" s="1"/>
  <c r="L123" i="5" s="1"/>
  <c r="L124" i="5" s="1"/>
  <c r="L78" i="5"/>
  <c r="L79" i="5" s="1"/>
  <c r="L80" i="5" s="1"/>
  <c r="L81" i="5" s="1"/>
  <c r="L82" i="5" s="1"/>
  <c r="M61" i="5"/>
  <c r="M62" i="5"/>
  <c r="M63" i="5" s="1"/>
  <c r="M64" i="5" s="1"/>
  <c r="M60" i="5"/>
  <c r="A123" i="5" l="1"/>
  <c r="B123" i="5" s="1"/>
  <c r="A121" i="5"/>
  <c r="B121" i="5" s="1"/>
  <c r="A120" i="5"/>
  <c r="B120" i="5" s="1"/>
  <c r="A119" i="5"/>
  <c r="B119" i="5" s="1"/>
  <c r="A118" i="5"/>
  <c r="A124" i="5" s="1"/>
  <c r="B124" i="5" s="1"/>
  <c r="A117" i="5"/>
  <c r="B117" i="5" s="1"/>
  <c r="A116" i="5"/>
  <c r="B116" i="5" s="1"/>
  <c r="A115" i="5"/>
  <c r="B115" i="5" s="1"/>
  <c r="A114" i="5"/>
  <c r="B114" i="5" s="1"/>
  <c r="A113" i="5"/>
  <c r="B113" i="5" s="1"/>
  <c r="A60" i="5"/>
  <c r="A61" i="5"/>
  <c r="A62" i="5"/>
  <c r="A63" i="5"/>
  <c r="A64" i="5"/>
  <c r="A70" i="5" s="1"/>
  <c r="A76" i="5" s="1"/>
  <c r="A82" i="5" s="1"/>
  <c r="A88" i="5" s="1"/>
  <c r="A94" i="5" s="1"/>
  <c r="A100" i="5" s="1"/>
  <c r="A106" i="5" s="1"/>
  <c r="A112" i="5" s="1"/>
  <c r="A65" i="5"/>
  <c r="A66" i="5"/>
  <c r="A67" i="5"/>
  <c r="A68" i="5"/>
  <c r="A69" i="5"/>
  <c r="A71" i="5"/>
  <c r="A72" i="5"/>
  <c r="A73" i="5"/>
  <c r="A74" i="5"/>
  <c r="A80" i="5" s="1"/>
  <c r="A86" i="5" s="1"/>
  <c r="A92" i="5" s="1"/>
  <c r="A98" i="5" s="1"/>
  <c r="A104" i="5" s="1"/>
  <c r="A110" i="5" s="1"/>
  <c r="A75" i="5"/>
  <c r="A81" i="5" s="1"/>
  <c r="A87" i="5" s="1"/>
  <c r="A93" i="5" s="1"/>
  <c r="A99" i="5" s="1"/>
  <c r="A105" i="5" s="1"/>
  <c r="A111" i="5" s="1"/>
  <c r="A77" i="5"/>
  <c r="A83" i="5" s="1"/>
  <c r="A89" i="5" s="1"/>
  <c r="A95" i="5" s="1"/>
  <c r="A101" i="5" s="1"/>
  <c r="A107" i="5" s="1"/>
  <c r="A78" i="5"/>
  <c r="A84" i="5" s="1"/>
  <c r="A90" i="5" s="1"/>
  <c r="A96" i="5" s="1"/>
  <c r="A102" i="5" s="1"/>
  <c r="A108" i="5" s="1"/>
  <c r="A79" i="5"/>
  <c r="A85" i="5" s="1"/>
  <c r="A91" i="5" s="1"/>
  <c r="A97" i="5" s="1"/>
  <c r="A103" i="5" s="1"/>
  <c r="A109" i="5" s="1"/>
  <c r="B65" i="5"/>
  <c r="B67" i="5"/>
  <c r="A59" i="5"/>
  <c r="B63" i="5"/>
  <c r="B62" i="5"/>
  <c r="B61" i="5"/>
  <c r="B59" i="5"/>
  <c r="B118" i="5" l="1"/>
  <c r="A122" i="5"/>
  <c r="B122" i="5" s="1"/>
  <c r="B66" i="5"/>
  <c r="B70" i="5"/>
  <c r="B69" i="5"/>
  <c r="B68" i="5"/>
  <c r="B60" i="5"/>
  <c r="B64" i="5"/>
  <c r="B71" i="5" l="1"/>
  <c r="B73" i="5"/>
  <c r="B74" i="5"/>
  <c r="B75" i="5"/>
  <c r="B76" i="5"/>
  <c r="B72" i="5"/>
  <c r="B82" i="5" l="1"/>
  <c r="B81" i="5"/>
  <c r="B77" i="5"/>
  <c r="B78" i="5"/>
  <c r="B80" i="5"/>
  <c r="B79" i="5"/>
  <c r="B86" i="5" l="1"/>
  <c r="B84" i="5"/>
  <c r="B85" i="5"/>
  <c r="B83" i="5"/>
  <c r="B87" i="5"/>
  <c r="B88" i="5"/>
  <c r="B94" i="5" l="1"/>
  <c r="B93" i="5"/>
  <c r="B89" i="5"/>
  <c r="B91" i="5"/>
  <c r="B90" i="5"/>
  <c r="B92" i="5"/>
  <c r="B98" i="5" l="1"/>
  <c r="B96" i="5"/>
  <c r="B97" i="5"/>
  <c r="B95" i="5"/>
  <c r="B99" i="5"/>
  <c r="B100" i="5"/>
  <c r="B109" i="5" l="1"/>
  <c r="B103" i="5"/>
  <c r="B102" i="5"/>
  <c r="B108" i="5"/>
  <c r="B106" i="5"/>
  <c r="B112" i="5"/>
  <c r="B107" i="5"/>
  <c r="B101" i="5"/>
  <c r="B110" i="5"/>
  <c r="B104" i="5"/>
  <c r="B105" i="5"/>
  <c r="B111" i="5"/>
  <c r="E16" i="2"/>
  <c r="E17" i="2"/>
  <c r="E18" i="2"/>
  <c r="E19" i="2"/>
  <c r="E20" i="2"/>
  <c r="E21" i="2"/>
  <c r="E22" i="2"/>
  <c r="E23" i="2"/>
  <c r="E24" i="2"/>
  <c r="E15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14" i="2" l="1"/>
  <c r="K19" i="2"/>
  <c r="K16" i="2"/>
  <c r="K22" i="2"/>
  <c r="K24" i="2"/>
  <c r="K21" i="2"/>
  <c r="K20" i="2"/>
  <c r="K18" i="2"/>
  <c r="K17" i="2"/>
  <c r="K23" i="2"/>
  <c r="K15" i="2"/>
  <c r="K9" i="2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124" i="5" l="1"/>
  <c r="E113" i="5"/>
  <c r="E95" i="5"/>
  <c r="E75" i="5"/>
  <c r="E73" i="5"/>
  <c r="E123" i="5"/>
  <c r="E94" i="5"/>
  <c r="E74" i="5"/>
  <c r="E93" i="5"/>
  <c r="E109" i="5"/>
  <c r="E104" i="5"/>
  <c r="E83" i="5"/>
  <c r="E62" i="5"/>
  <c r="E79" i="5"/>
  <c r="E114" i="5"/>
  <c r="E122" i="5"/>
  <c r="E112" i="5"/>
  <c r="E92" i="5"/>
  <c r="E72" i="5"/>
  <c r="E85" i="5"/>
  <c r="E82" i="5"/>
  <c r="E100" i="5"/>
  <c r="E78" i="5"/>
  <c r="E59" i="5"/>
  <c r="E121" i="5"/>
  <c r="E111" i="5"/>
  <c r="E91" i="5"/>
  <c r="E71" i="5"/>
  <c r="E89" i="5"/>
  <c r="E117" i="5"/>
  <c r="E99" i="5"/>
  <c r="E77" i="5"/>
  <c r="E110" i="5"/>
  <c r="E90" i="5"/>
  <c r="E70" i="5"/>
  <c r="E120" i="5"/>
  <c r="E69" i="5"/>
  <c r="E103" i="5"/>
  <c r="E116" i="5"/>
  <c r="E61" i="5"/>
  <c r="E96" i="5"/>
  <c r="E108" i="5"/>
  <c r="E88" i="5"/>
  <c r="E68" i="5"/>
  <c r="E106" i="5"/>
  <c r="E66" i="5"/>
  <c r="E118" i="5"/>
  <c r="E65" i="5"/>
  <c r="E64" i="5"/>
  <c r="E63" i="5"/>
  <c r="E101" i="5"/>
  <c r="E80" i="5"/>
  <c r="E98" i="5"/>
  <c r="E60" i="5"/>
  <c r="E119" i="5"/>
  <c r="E107" i="5"/>
  <c r="E87" i="5"/>
  <c r="E67" i="5"/>
  <c r="E86" i="5"/>
  <c r="E105" i="5"/>
  <c r="E84" i="5"/>
  <c r="E102" i="5"/>
  <c r="E81" i="5"/>
  <c r="E115" i="5"/>
  <c r="E97" i="5"/>
  <c r="E76" i="5"/>
  <c r="I21" i="2"/>
  <c r="I20" i="2"/>
  <c r="I18" i="2"/>
  <c r="I22" i="2"/>
  <c r="I14" i="2"/>
  <c r="I17" i="2"/>
  <c r="I23" i="2"/>
  <c r="I16" i="2"/>
  <c r="I19" i="2"/>
  <c r="I15" i="2"/>
  <c r="I24" i="2"/>
  <c r="G24" i="2"/>
  <c r="G15" i="2"/>
  <c r="G21" i="2"/>
  <c r="G22" i="2"/>
  <c r="G14" i="2"/>
  <c r="G20" i="2"/>
  <c r="G23" i="2"/>
  <c r="G16" i="2"/>
  <c r="G19" i="2"/>
  <c r="G18" i="2"/>
  <c r="G17" i="2"/>
  <c r="I10" i="2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<sst xmlns="http://schemas.openxmlformats.org/spreadsheetml/2006/main" count="1064" uniqueCount="408">
  <si>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</si>
  <si>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</si>
  <si>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</si>
  <si>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</si>
  <si>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</si>
  <si>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</si>
  <si>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</si>
  <si>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</si>
  <si>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</si>
  <si>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</si>
  <si>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</si>
  <si>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</si>
  <si>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</si>
  <si>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</si>
  <si>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</si>
  <si>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</si>
  <si>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</si>
  <si>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</si>
  <si>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</si>
  <si>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</si>
  <si>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</si>
  <si>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</si>
  <si>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</si>
  <si>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</si>
  <si>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</si>
  <si>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</si>
  <si>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</si>
  <si>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</si>
  <si>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</si>
  <si>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</si>
  <si>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</si>
  <si>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</si>
  <si>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</si>
  <si>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</si>
  <si>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</si>
  <si>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</si>
  <si>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</si>
  <si>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</si>
  <si>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</si>
  <si>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</si>
  <si>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</si>
  <si>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</si>
  <si>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</si>
  <si>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</si>
  <si>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</si>
  <si>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</si>
  <si>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</si>
  <si>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</si>
  <si>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</si>
  <si>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</si>
  <si>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</si>
  <si>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</si>
  <si>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</si>
  <si>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</si>
  <si>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</si>
  <si>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</si>
  <si>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</si>
  <si>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</si>
  <si>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</si>
  <si>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</si>
  <si>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</si>
  <si>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</si>
  <si>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</si>
  <si>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</si>
  <si>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</si>
  <si>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</si>
  <si>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</si>
  <si>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</si>
  <si>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</si>
  <si>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</si>
  <si>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</si>
  <si>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</si>
  <si>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</si>
  <si>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</si>
  <si>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</si>
  <si>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</si>
  <si>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</si>
  <si>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</si>
  <si>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</si>
  <si>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</si>
  <si>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</si>
  <si>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</si>
  <si>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</si>
  <si>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</si>
  <si>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</si>
  <si>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</si>
  <si>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</si>
  <si>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</si>
  <si>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</si>
  <si>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</si>
  <si>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</si>
  <si>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</si>
  <si>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</si>
  <si>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</si>
  <si>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</si>
  <si>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</si>
  <si>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</si>
  <si>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</si>
  <si>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</si>
  <si>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</si>
  <si>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</si>
  <si>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</si>
  <si>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</si>
  <si>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</si>
  <si>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</si>
  <si>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</si>
  <si>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</si>
  <si>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</si>
  <si>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</si>
  <si>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</si>
  <si>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</si>
  <si>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</si>
  <si>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</si>
  <si>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</si>
  <si>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</si>
  <si>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</si>
  <si>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</si>
  <si>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</si>
  <si>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</si>
  <si>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</si>
  <si>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</si>
  <si>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</si>
  <si>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</si>
  <si>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</si>
  <si>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</si>
  <si>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</si>
  <si>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</si>
  <si>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</si>
  <si>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</si>
  <si>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</si>
  <si>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</si>
  <si>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</si>
  <si>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</si>
  <si>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</si>
  <si>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</si>
  <si>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</si>
  <si>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</si>
  <si>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</si>
  <si>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</si>
  <si>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</si>
  <si>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</si>
  <si>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</si>
  <si>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</si>
  <si>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</si>
  <si>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</si>
  <si>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</si>
  <si>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</si>
  <si>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</si>
  <si>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</si>
  <si>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</si>
  <si>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</si>
  <si>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</si>
  <si>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</si>
  <si>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</si>
  <si>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</si>
  <si>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</si>
  <si>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</si>
  <si>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</si>
  <si>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</si>
  <si>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</si>
  <si>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</si>
  <si>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</si>
  <si>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</si>
  <si>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</si>
  <si>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</si>
  <si>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</si>
  <si>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</si>
  <si>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</si>
  <si>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</si>
  <si>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</si>
  <si>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</si>
  <si>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</si>
  <si>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</si>
  <si>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</si>
  <si>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</si>
  <si>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</si>
  <si>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</si>
  <si>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</si>
  <si>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</si>
  <si>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</si>
  <si>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</si>
  <si>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</si>
  <si>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</si>
  <si>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</si>
  <si>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</si>
  <si>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</si>
  <si>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</si>
  <si>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</si>
  <si>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</si>
  <si>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</si>
  <si>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</si>
  <si>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</si>
  <si>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</si>
  <si>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</si>
  <si>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</si>
  <si>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</si>
  <si>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</si>
  <si>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</si>
  <si>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</si>
  <si>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</si>
  <si>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</si>
  <si>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</si>
  <si>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</si>
  <si>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</si>
  <si>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</si>
  <si>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</si>
  <si>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</si>
  <si>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</si>
  <si>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</si>
  <si>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</si>
  <si>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</si>
  <si>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</si>
  <si>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</si>
  <si>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</si>
  <si>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</si>
  <si>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</si>
  <si>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</si>
  <si>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</si>
  <si>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</si>
  <si>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</si>
  <si>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</si>
  <si>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</si>
  <si>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</si>
  <si>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</si>
  <si>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</si>
  <si>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</si>
  <si>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</si>
  <si>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</si>
  <si>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</si>
  <si>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</si>
  <si>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</si>
  <si>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</si>
  <si>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</si>
  <si>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</si>
  <si>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</si>
  <si>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</si>
  <si>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</si>
  <si>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</si>
  <si>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</si>
  <si>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</si>
  <si>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</si>
  <si>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</si>
  <si>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</si>
  <si>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</si>
  <si>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</si>
  <si>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</si>
  <si>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</si>
  <si>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</si>
  <si>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</si>
  <si>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</si>
  <si>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</si>
  <si>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</si>
  <si>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</si>
  <si>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</si>
  <si>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</si>
  <si>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</si>
  <si>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</si>
  <si>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</si>
  <si>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</si>
  <si>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</si>
  <si>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</si>
  <si>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</si>
  <si>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</si>
  <si>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</si>
  <si>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</si>
  <si>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</si>
  <si>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</si>
  <si>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</si>
  <si>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</si>
  <si>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</si>
  <si>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</si>
  <si>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</si>
  <si>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</si>
  <si>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</si>
  <si>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</si>
  <si>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</si>
  <si>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</si>
  <si>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</si>
  <si>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</si>
  <si>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</si>
  <si>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</si>
  <si>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</si>
  <si>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</si>
  <si>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</si>
  <si>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</si>
  <si>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</si>
  <si>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</si>
  <si>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</si>
  <si>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</si>
  <si>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</si>
  <si>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</si>
  <si>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</si>
  <si>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</si>
  <si>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</si>
  <si>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</si>
  <si>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</si>
  <si>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</si>
  <si>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</si>
  <si>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</si>
  <si>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</si>
  <si>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</si>
  <si>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</si>
  <si>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</si>
  <si>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</si>
  <si>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</si>
  <si>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</si>
  <si>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</si>
  <si>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</si>
  <si>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</si>
  <si>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</si>
  <si>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character_desc_0010</t>
  </si>
  <si>
    <t>character_desc_0011</t>
  </si>
  <si>
    <t>character_desc_0012</t>
  </si>
  <si>
    <t>character_desc_0013</t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</si>
  <si>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</si>
  <si>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</si>
  <si>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</si>
  <si>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</si>
  <si>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</si>
  <si>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</si>
  <si>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</si>
  <si>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character_name_0010</t>
  </si>
  <si>
    <t>character_name_0011</t>
  </si>
  <si>
    <t>character_name_0012</t>
  </si>
  <si>
    <t>character_name_0013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</si>
  <si>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</si>
  <si>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</si>
  <si>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</si>
  <si>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</si>
  <si>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</si>
  <si>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</si>
  <si>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</si>
  <si>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국장이다</t>
    <phoneticPr fontId="1" type="noConversion"/>
  </si>
  <si>
    <t>Assets/AssetResources/Textures/Card/Pc_Icon/PC_100010</t>
  </si>
  <si>
    <t>Assets/AssetResources/Textures/Card/Pc_Icon/PC_100011</t>
    <phoneticPr fontId="1" type="noConversion"/>
  </si>
  <si>
    <t>Assets/AssetResources/Textures/Card/Pc_Icon/PC_100014</t>
    <phoneticPr fontId="1" type="noConversion"/>
  </si>
  <si>
    <t>Assets/AssetResources/Textures/Card/Pc_Icon/PC_100015</t>
    <phoneticPr fontId="1" type="noConversion"/>
  </si>
  <si>
    <t>Assets/AssetResources/Textures/Card/Pc_Icon/PC_100016</t>
    <phoneticPr fontId="1" type="noConversion"/>
  </si>
  <si>
    <t>Assets/AssetResources/Textures/Card/Pc_Icon/PC_100017</t>
    <phoneticPr fontId="1" type="noConversion"/>
  </si>
  <si>
    <t>Assets/AssetResources/Textures/Card/Pc_Icon/PC_100018</t>
    <phoneticPr fontId="1" type="noConversion"/>
  </si>
  <si>
    <t>Assets/AssetResources/Textures/Card/Pc_Icon/PC_100019</t>
    <phoneticPr fontId="1" type="noConversion"/>
  </si>
  <si>
    <t>Assets/AssetResources/Textures/Card/Pc_Icon/PC_100020</t>
    <phoneticPr fontId="1" type="noConversion"/>
  </si>
  <si>
    <t>전투 편성창 선택 보이스</t>
  </si>
  <si>
    <t>사망 보이스</t>
  </si>
  <si>
    <t>die_voice</t>
    <phoneticPr fontId="1" type="noConversion"/>
  </si>
  <si>
    <t>battle_selcet_voice</t>
    <phoneticPr fontId="1" type="noConversion"/>
  </si>
  <si>
    <t>승리 보이스</t>
    <phoneticPr fontId="1" type="noConversion"/>
  </si>
  <si>
    <t>win_voice</t>
    <phoneticPr fontId="1" type="noConversion"/>
  </si>
  <si>
    <t>Assets/AssetResources/Audio/Voice/LobbyVoice/Eileen/Voice_Eileen_BattleSel_01</t>
  </si>
  <si>
    <t>Assets/AssetResources/Audio/Voice/LobbyVoice/Eileen/Voice_Eileen_Die_01</t>
  </si>
  <si>
    <t>Assets/AssetResources/Audio/Voice/LobbyVoice/Eileen/Voice_Eileen_Win_01</t>
  </si>
  <si>
    <t>Assets/AssetResources/Audio/Voice/LobbyVoice/Lucia/Voice_Lucia_BattleSel_01</t>
  </si>
  <si>
    <t>Assets/AssetResources/Audio/Voice/LobbyVoice/Lucia/Voice_Lucia_Die_01</t>
  </si>
  <si>
    <t>Assets/AssetResources/Audio/Voice/LobbyVoice/Lucia/Voice_Lucia_Win_01</t>
  </si>
  <si>
    <t>Assets/AssetResources/Audio/Voice/LobbyVoice/Laila/Voice_Laila_BattleSel_01</t>
  </si>
  <si>
    <t>Assets/AssetResources/Audio/Voice/LobbyVoice/Laila/Voice_Laila_Die_01</t>
  </si>
  <si>
    <t>Assets/AssetResources/Audio/Voice/LobbyVoice/Laila/Voice_Laila_Win_01</t>
  </si>
  <si>
    <t>Assets/AssetResources/Audio/Voice/LobbyVoice/Violet/Voice_Violet_BattleSel_01</t>
  </si>
  <si>
    <t>Assets/AssetResources/Audio/Voice/LobbyVoice/Violet/Voice_Violet_Die_01</t>
  </si>
  <si>
    <t>Assets/AssetResources/Audio/Voice/LobbyVoice/Violet/Voice_Violet_Win_01</t>
  </si>
  <si>
    <t>Assets/AssetResources/Audio/Voice/LobbyVoice/Daisy/Voice_Daisy_BattleSel_01</t>
  </si>
  <si>
    <t>Assets/AssetResources/Audio/Voice/LobbyVoice/Daisy/Voice_Daisy_Die_01</t>
  </si>
  <si>
    <t>Assets/AssetResources/Audio/Voice/LobbyVoice/Daisy/Voice_Daisy_Win_01</t>
  </si>
  <si>
    <t>Assets/AssetResources/Audio/Voice/LobbyVoice/Claire/Voice_Claire_BattleSel_01</t>
  </si>
  <si>
    <t>Assets/AssetResources/Audio/Voice/LobbyVoice/Claire/Voice_Claire_Die_01</t>
  </si>
  <si>
    <t>Assets/AssetResources/Audio/Voice/LobbyVoice/Claire/Voice_Claire_Win_01</t>
  </si>
  <si>
    <t>Assets/AssetResources/Audio/Voice/LobbyVoice/Mane/Voice_Mane_BattleSel_01</t>
  </si>
  <si>
    <t>Assets/AssetResources/Audio/Voice/LobbyVoice/Mane/Voice_Mane_Die_01</t>
  </si>
  <si>
    <t>Assets/AssetResources/Audio/Voice/LobbyVoice/Mane/Voice_Mane_Win_01</t>
  </si>
  <si>
    <t>Assets/AssetResources/Audio/Voice/LobbyVoice/Tsuki/Voice_Tsuki_BattleSel_01</t>
  </si>
  <si>
    <t>Assets/AssetResources/Audio/Voice/LobbyVoice/Tsuki/Voice_Tsuki_Die_01</t>
  </si>
  <si>
    <t>Assets/AssetResources/Audio/Voice/LobbyVoice/Tsuki/Voice_Tsuki_Win_01</t>
  </si>
  <si>
    <t>Assets/AssetResources/Audio/Voice/LobbyVoice/Elizabeth/Voice_Elizabeth_BattleSel_01</t>
  </si>
  <si>
    <t>Assets/AssetResources/Audio/Voice/LobbyVoice/Elizabeth/Voice_Elizabeth_Die_01</t>
  </si>
  <si>
    <t>Assets/AssetResources/Audio/Voice/LobbyVoice/Elizabeth/Voice_Elizabeth_Win_01</t>
  </si>
  <si>
    <t>Assets/AssetResources/Audio/Voice/LobbyVoice/Director/Voice_Director_BattleSel_01</t>
  </si>
  <si>
    <t>Assets/AssetResources/Audio/Voice/LobbyVoice/Director/Voice_Director_Die_01</t>
  </si>
  <si>
    <t>Assets/AssetResources/Audio/Voice/LobbyVoice/Director/Voice_Director_Win_01</t>
  </si>
  <si>
    <t>Assets/AssetResources/Audio/Voice/LobbyVoice/Eileen_Skin01/Voice_Eileen_Skin01_BattleSel_01</t>
  </si>
  <si>
    <t>Assets/AssetResources/Audio/Voice/LobbyVoice/Eileen_Skin01/Voice_Eileen_Skin01_Die_01</t>
  </si>
  <si>
    <t>Assets/AssetResources/Audio/Voice/LobbyVoice/Eileen_Skin01/Voice_Eileen_Skin01_Win_01</t>
  </si>
  <si>
    <t>Assets/AssetResources/Audio/Voice/LobbyVoice/Elizabeth_Skin01/Voice_Elizabeth_Skin01_BattleSel_01</t>
  </si>
  <si>
    <t>Assets/AssetResources/Audio/Voice/LobbyVoice/Elizabeth_Skin01/Voice_Elizabeth_Skin01_Die_01</t>
  </si>
  <si>
    <t>Assets/AssetResources/Audio/Voice/LobbyVoice/Elizabeth_Skin01/Voice_Elizabeth_Skin01_Win_01</t>
  </si>
  <si>
    <t>Assets/AssetResources/Audio/Voice/LobbyVoice/Mane_Skin01/Voice_Mane_Skin01_BattleSel_01</t>
  </si>
  <si>
    <t>Assets/AssetResources/Audio/Voice/LobbyVoice/Mane_Skin01/Voice_Mane_Skin01_Die_01</t>
  </si>
  <si>
    <t>Assets/AssetResources/Audio/Voice/LobbyVoice/Mane_Skin01/Voice_Mane_Skin01_Win_01</t>
  </si>
  <si>
    <t>Assets/AssetResources/Audio/Voice/LobbyVoice/MeltDevil/Voice_MeltDevil_BattleSel_01</t>
  </si>
  <si>
    <t>Assets/AssetResources/Audio/Voice/LobbyVoice/MeltDevil/Voice_MeltDevil_Die_01</t>
  </si>
  <si>
    <t>Assets/AssetResources/Audio/Voice/LobbyVoice/MeltDevil/Voice_MeltDevil_Win_01</t>
  </si>
  <si>
    <t>Assets/AssetResources/Audio/Voice/LobbyVoice/Yumi_past/Voice_Yumi_past_BattleSel_01</t>
  </si>
  <si>
    <t>Assets/AssetResources/Audio/Voice/LobbyVoice/Yumi_past/Voice_Yumi_past_Die_01</t>
  </si>
  <si>
    <t>Assets/AssetResources/Audio/Voice/LobbyVoice/Yumi_past/Voice_Yumi_past_Win_01</t>
  </si>
  <si>
    <t>Assets/AssetResources/Audio/Voice/LobbyVoice/Yumi_new/Voice_Yumi_new_BattleSel_01</t>
  </si>
  <si>
    <t>Assets/AssetResources/Audio/Voice/LobbyVoice/Yumi_new/Voice_Yumi_new_Die_01</t>
  </si>
  <si>
    <t>Assets/AssetResources/Audio/Voice/LobbyVoice/Yumi_new/Voice_Yumi_new_Win_01</t>
  </si>
  <si>
    <t>Assets/AssetResources/Audio/Voice/LobbyVoice/Morina/Voice_Morina_BattleSel_01</t>
  </si>
  <si>
    <t>Assets/AssetResources/Audio/Voice/LobbyVoice/Morina/Voice_Morina_Die_01</t>
  </si>
  <si>
    <t>Assets/AssetResources/Audio/Voice/LobbyVoice/Morina/Voice_Morina_Win_01</t>
  </si>
  <si>
    <t>Assets/AssetResources/Audio/Voice/LobbyVoice/Morina_Skin01/Voice_Morina_Skin01_BattleSel_01</t>
  </si>
  <si>
    <t>Assets/AssetResources/Audio/Voice/LobbyVoice/Morina_Skin01/Voice_Morina_Skin01_Die_01</t>
  </si>
  <si>
    <t>Assets/AssetResources/Audio/Voice/LobbyVoice/Morina_Skin01/Voice_Morina_Skin01_Win_01</t>
  </si>
  <si>
    <t>Assets/AssetResources/Audio/Voice/LobbyVoice/Sophia/Voice_Sophia_BattleSel_01</t>
  </si>
  <si>
    <t>Assets/AssetResources/Audio/Voice/LobbyVoice/Sophia/Voice_Sophia_Die_01</t>
  </si>
  <si>
    <t>Assets/AssetResources/Audio/Voice/LobbyVoice/Sophia/Voice_Sophia_Win_01</t>
  </si>
  <si>
    <t>Assets/AssetResources/Audio/Voice/LobbyVoice/Rami/Voice_Rami_BattleSel_01</t>
  </si>
  <si>
    <t>Assets/AssetResources/Audio/Voice/LobbyVoice/Rami/Voice_Rami_Die_01</t>
  </si>
  <si>
    <t>Assets/AssetResources/Audio/Voice/LobbyVoice/Rami/Voice_Rami_Win_01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</si>
</sst>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B084"/>
        <bgColor rgb="FFF4B084"/>
      </patternFill>
    </fill>
    <fill>
      <patternFill patternType="solid">
        <fgColor rgb="FFC6E0B4"/>
        <bgColor rgb="FFC6E0B4"/>
      </patternFill>
    </fill>
    <fill>
      <patternFill patternType="solid">
        <fgColor rgb="FF305496"/>
        <bgColor rgb="FF30549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8" fillId="11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/>
  <sheetData>
    <row r="1" spans="1:2">
      <c r="A1" t="s">
        <v>14</v>
      </c>
    </row>
    <row r="3" spans="1:2">
      <c r="A3" s="6" t="s">
        <v>15</v>
      </c>
    </row>
    <row r="4" spans="1:2">
      <c r="A4" s="7" t="s">
        <v>0</v>
      </c>
    </row>
    <row r="5" spans="1:2">
      <c r="A5" s="7" t="s">
        <v>16</v>
      </c>
    </row>
    <row r="6" spans="1:2">
      <c r="A6" s="7" t="s">
        <v>7</v>
      </c>
    </row>
    <row r="7" spans="1:2">
      <c r="A7" s="7" t="s">
        <v>17</v>
      </c>
    </row>
    <row r="8" spans="1:2">
      <c r="A8" s="7" t="s">
        <v>18</v>
      </c>
      <c r="B8" t="s">
        <v>19</v>
      </c>
    </row>
    <row r="10" spans="1:2">
      <c r="A10" s="6" t="s">
        <v>20</v>
      </c>
    </row>
    <row r="11" spans="1:2">
      <c r="A11" s="7" t="s">
        <v>21</v>
      </c>
    </row>
    <row r="12" spans="1:2">
      <c r="A12" s="7" t="s">
        <v>22</v>
      </c>
    </row>
    <row r="13" spans="1:2">
      <c r="A13" s="7" t="s">
        <v>23</v>
      </c>
    </row>
    <row r="14" spans="1:2">
      <c r="A14" s="7" t="s">
        <v>24</v>
      </c>
    </row>
    <row r="15" spans="1:2">
      <c r="A15" s="7" t="s">
        <v>25</v>
      </c>
      <c r="B15" t="s">
        <v>26</v>
      </c>
    </row>
    <row r="19" spans="1:1">
      <c r="A19" t="s">
        <v>27</v>
      </c>
    </row>
    <row r="21" spans="1:1">
      <c r="A21" t="s">
        <v>28</v>
      </c>
    </row>
    <row r="23" spans="1:1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D24"/>
  <sheetViews>
    <sheetView workbookViewId="0">
      <pane xSplit="12" ySplit="4" topLeftCell="AB5" activePane="bottomRight" state="frozen"/>
      <selection pane="topRight" activeCell="J1" sqref="J1"/>
      <selection pane="bottomLeft" activeCell="A5" sqref="A5"/>
      <selection pane="bottomRight" activeCell="C35" sqref="C35"/>
    </sheetView>
  </sheetViews>
  <sheetFormatPr defaultRowHeight="16.5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  <col min="28" max="28" width="56.875" customWidth="1"/>
    <col min="29" max="29" width="29.375" bestFit="1" customWidth="1"/>
    <col min="30" max="30" width="30" bestFit="1" customWidth="1"/>
  </cols>
  <sheetData>
    <row r="1" spans="1:30">
      <c r="A1" t="s">
        <v>54</v>
      </c>
      <c r="N1" s="9"/>
    </row>
    <row r="2" spans="1:30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  <c r="AB2" s="20" t="s">
        <v>342</v>
      </c>
      <c r="AC2" s="20" t="s">
        <v>343</v>
      </c>
      <c r="AD2" s="20" t="s">
        <v>346</v>
      </c>
    </row>
    <row r="3" spans="1:30" ht="19.5" customHeight="1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  <c r="AB3" s="21" t="s">
        <v>207</v>
      </c>
      <c r="AC3" s="21" t="s">
        <v>207</v>
      </c>
      <c r="AD3" s="21" t="s">
        <v>7</v>
      </c>
    </row>
    <row r="4" spans="1:30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  <c r="AB4" s="22" t="s">
        <v>345</v>
      </c>
      <c r="AC4" s="22" t="s">
        <v>344</v>
      </c>
      <c r="AD4" s="22" t="s">
        <v>347</v>
      </c>
    </row>
    <row r="5" spans="1:30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  <c r="AB5" s="23" t="s">
        <v>351</v>
      </c>
      <c r="AC5" s="23" t="s">
        <v>352</v>
      </c>
      <c r="AD5" s="23" t="s">
        <v>353</v>
      </c>
    </row>
    <row r="6" spans="1:30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  <c r="AB6" s="23" t="s">
        <v>354</v>
      </c>
      <c r="AC6" s="23" t="s">
        <v>355</v>
      </c>
      <c r="AD6" s="23" t="s">
        <v>356</v>
      </c>
    </row>
    <row r="7" spans="1:30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  <c r="AB7" s="23" t="s">
        <v>357</v>
      </c>
      <c r="AC7" s="23" t="s">
        <v>358</v>
      </c>
      <c r="AD7" s="23" t="s">
        <v>359</v>
      </c>
    </row>
    <row r="8" spans="1:30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  <c r="AB8" s="23" t="s">
        <v>360</v>
      </c>
      <c r="AC8" s="23" t="s">
        <v>361</v>
      </c>
      <c r="AD8" s="23" t="s">
        <v>362</v>
      </c>
    </row>
    <row r="9" spans="1:30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  <c r="AB9" s="23" t="s">
        <v>363</v>
      </c>
      <c r="AC9" s="23" t="s">
        <v>364</v>
      </c>
      <c r="AD9" s="23" t="s">
        <v>365</v>
      </c>
    </row>
    <row r="10" spans="1:30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  <c r="AB10" s="23" t="s">
        <v>348</v>
      </c>
      <c r="AC10" s="23" t="s">
        <v>349</v>
      </c>
      <c r="AD10" s="23" t="s">
        <v>350</v>
      </c>
    </row>
    <row r="11" spans="1:30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1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247</v>
      </c>
      <c r="S11" s="4" t="s">
        <v>251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  <c r="AB11" s="23" t="s">
        <v>366</v>
      </c>
      <c r="AC11" s="23" t="s">
        <v>367</v>
      </c>
      <c r="AD11" s="23" t="s">
        <v>368</v>
      </c>
    </row>
    <row r="12" spans="1:30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1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0</v>
      </c>
      <c r="AB12" s="23" t="s">
        <v>369</v>
      </c>
      <c r="AC12" s="23" t="s">
        <v>370</v>
      </c>
      <c r="AD12" s="23" t="s">
        <v>371</v>
      </c>
    </row>
    <row r="13" spans="1:30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1</v>
      </c>
      <c r="G13" s="4">
        <f>INDEX('!참조_ENUM'!$N$3:$N$7,MATCH(H13,'!참조_ENUM'!$O$3:$O$7,0))</f>
        <v>2</v>
      </c>
      <c r="H13" s="11" t="s">
        <v>93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  <c r="AB13" s="23" t="s">
        <v>372</v>
      </c>
      <c r="AC13" s="23" t="s">
        <v>373</v>
      </c>
      <c r="AD13" s="23" t="s">
        <v>374</v>
      </c>
    </row>
    <row r="14" spans="1:30">
      <c r="A14" s="4">
        <v>100010</v>
      </c>
      <c r="B14" s="4" t="s">
        <v>321</v>
      </c>
      <c r="C14" s="11" t="s">
        <v>299</v>
      </c>
      <c r="D14" s="4" t="s">
        <v>310</v>
      </c>
      <c r="E14" s="11" t="s">
        <v>332</v>
      </c>
      <c r="F14" s="4">
        <v>1</v>
      </c>
      <c r="G14" s="4">
        <f>INDEX('!참조_ENUM'!$N$3:$N$7,MATCH(H14,'!참조_ENUM'!$O$3:$O$7,0))</f>
        <v>3</v>
      </c>
      <c r="H14" s="11" t="s">
        <v>273</v>
      </c>
      <c r="I14" s="4">
        <f>INDEX('!참조_ENUM'!$B$3:$B$9,MATCH(J14,'!참조_ENUM'!$C$3:$C$9,0))</f>
        <v>1</v>
      </c>
      <c r="J14" s="8" t="s">
        <v>129</v>
      </c>
      <c r="K14" s="4">
        <f>INDEX('!참조_ENUM'!$R$3:$R$7,MATCH(L14,'!참조_ENUM'!$S$3:$S$7,0))</f>
        <v>1</v>
      </c>
      <c r="L14" s="8" t="s">
        <v>152</v>
      </c>
      <c r="M14" s="4">
        <v>32</v>
      </c>
      <c r="N14" s="10" t="s">
        <v>234</v>
      </c>
      <c r="O14" s="4">
        <v>175</v>
      </c>
      <c r="P14" s="4" t="s">
        <v>235</v>
      </c>
      <c r="Q14" s="4">
        <v>100009</v>
      </c>
      <c r="R14" s="4" t="s">
        <v>85</v>
      </c>
      <c r="S14" s="4" t="s">
        <v>87</v>
      </c>
      <c r="T14" s="4">
        <v>1011001</v>
      </c>
      <c r="U14" s="4">
        <v>1010602</v>
      </c>
      <c r="V14" s="4">
        <v>1010051</v>
      </c>
      <c r="W14" s="4" t="s">
        <v>333</v>
      </c>
      <c r="X14" s="4"/>
      <c r="Y14" s="4" t="s">
        <v>244</v>
      </c>
      <c r="Z14" s="4">
        <v>0.35</v>
      </c>
      <c r="AA14" s="4" t="b">
        <v>0</v>
      </c>
      <c r="AB14" s="23" t="s">
        <v>375</v>
      </c>
      <c r="AC14" s="23" t="s">
        <v>376</v>
      </c>
      <c r="AD14" s="23" t="s">
        <v>377</v>
      </c>
    </row>
    <row r="15" spans="1:30">
      <c r="A15" s="4">
        <v>100011</v>
      </c>
      <c r="B15" s="4" t="s">
        <v>322</v>
      </c>
      <c r="C15" s="11" t="s">
        <v>300</v>
      </c>
      <c r="D15" s="4" t="s">
        <v>311</v>
      </c>
      <c r="E15" s="11" t="str">
        <f>C15&amp;"이다"</f>
        <v>에일린(스킨)이다</v>
      </c>
      <c r="F15" s="4">
        <v>1</v>
      </c>
      <c r="G15" s="4">
        <f>INDEX('!참조_ENUM'!$N$3:$N$7,MATCH(H15,'!참조_ENUM'!$O$3:$O$7,0))</f>
        <v>1</v>
      </c>
      <c r="H15" s="11" t="s">
        <v>92</v>
      </c>
      <c r="I15" s="4">
        <f>INDEX('!참조_ENUM'!$B$3:$B$9,MATCH(J15,'!참조_ENUM'!$C$3:$C$9,0))</f>
        <v>1</v>
      </c>
      <c r="J15" s="8" t="s">
        <v>129</v>
      </c>
      <c r="K15" s="4">
        <f>INDEX('!참조_ENUM'!$R$3:$R$7,MATCH(L15,'!참조_ENUM'!$S$3:$S$7,0))</f>
        <v>1</v>
      </c>
      <c r="L15" s="8" t="s">
        <v>152</v>
      </c>
      <c r="M15" s="4">
        <v>32</v>
      </c>
      <c r="N15" s="10" t="s">
        <v>234</v>
      </c>
      <c r="O15" s="4">
        <v>175</v>
      </c>
      <c r="P15" s="4" t="s">
        <v>235</v>
      </c>
      <c r="Q15" s="4">
        <v>100009</v>
      </c>
      <c r="R15" s="4" t="s">
        <v>137</v>
      </c>
      <c r="S15" s="4" t="s">
        <v>89</v>
      </c>
      <c r="T15" s="4">
        <v>1011101</v>
      </c>
      <c r="U15" s="4">
        <v>1010602</v>
      </c>
      <c r="V15" s="4">
        <v>1010051</v>
      </c>
      <c r="W15" s="4" t="s">
        <v>334</v>
      </c>
      <c r="X15" s="4"/>
      <c r="Y15" s="4" t="s">
        <v>244</v>
      </c>
      <c r="Z15" s="4">
        <v>0.35</v>
      </c>
      <c r="AA15" s="4" t="b">
        <v>0</v>
      </c>
      <c r="AB15" s="23" t="s">
        <v>378</v>
      </c>
      <c r="AC15" s="23" t="s">
        <v>379</v>
      </c>
      <c r="AD15" s="23" t="s">
        <v>380</v>
      </c>
    </row>
    <row r="16" spans="1:30">
      <c r="A16" s="4">
        <v>100012</v>
      </c>
      <c r="B16" s="4" t="s">
        <v>323</v>
      </c>
      <c r="C16" s="11" t="s">
        <v>301</v>
      </c>
      <c r="D16" s="4" t="s">
        <v>312</v>
      </c>
      <c r="E16" s="11" t="str">
        <f t="shared" ref="E16:E24" si="0">C16&amp;"이다"</f>
        <v>엘리자베스(스킨)이다</v>
      </c>
      <c r="F16" s="4">
        <v>1</v>
      </c>
      <c r="G16" s="4">
        <f>INDEX('!참조_ENUM'!$N$3:$N$7,MATCH(H16,'!참조_ENUM'!$O$3:$O$7,0))</f>
        <v>2</v>
      </c>
      <c r="H16" s="11" t="s">
        <v>93</v>
      </c>
      <c r="I16" s="4">
        <f>INDEX('!참조_ENUM'!$B$3:$B$9,MATCH(J16,'!참조_ENUM'!$C$3:$C$9,0))</f>
        <v>5</v>
      </c>
      <c r="J16" s="8" t="s">
        <v>148</v>
      </c>
      <c r="K16" s="4">
        <f>INDEX('!참조_ENUM'!$R$3:$R$7,MATCH(L16,'!참조_ENUM'!$S$3:$S$7,0))</f>
        <v>4</v>
      </c>
      <c r="L16" s="8" t="s">
        <v>153</v>
      </c>
      <c r="M16" s="4">
        <v>32</v>
      </c>
      <c r="N16" s="10" t="s">
        <v>234</v>
      </c>
      <c r="O16" s="4">
        <v>175</v>
      </c>
      <c r="P16" s="4" t="s">
        <v>235</v>
      </c>
      <c r="Q16" s="4">
        <v>100009</v>
      </c>
      <c r="R16" s="4" t="s">
        <v>218</v>
      </c>
      <c r="S16" s="4" t="s">
        <v>219</v>
      </c>
      <c r="T16" s="4">
        <v>1011201</v>
      </c>
      <c r="U16" s="4">
        <v>1010602</v>
      </c>
      <c r="V16" s="4">
        <v>1010051</v>
      </c>
      <c r="W16" s="4" t="s">
        <v>199</v>
      </c>
      <c r="X16" s="4"/>
      <c r="Y16" s="4" t="s">
        <v>244</v>
      </c>
      <c r="Z16" s="4">
        <v>0.35</v>
      </c>
      <c r="AA16" s="4" t="b">
        <v>0</v>
      </c>
      <c r="AB16" s="23" t="s">
        <v>381</v>
      </c>
      <c r="AC16" s="23" t="s">
        <v>382</v>
      </c>
      <c r="AD16" s="23" t="s">
        <v>383</v>
      </c>
    </row>
    <row r="17" spans="1:30">
      <c r="A17" s="4">
        <v>100013</v>
      </c>
      <c r="B17" s="4" t="s">
        <v>324</v>
      </c>
      <c r="C17" s="11" t="s">
        <v>302</v>
      </c>
      <c r="D17" s="4" t="s">
        <v>313</v>
      </c>
      <c r="E17" s="11" t="str">
        <f t="shared" si="0"/>
        <v>마네(스킨)이다</v>
      </c>
      <c r="F17" s="4">
        <v>1</v>
      </c>
      <c r="G17" s="4">
        <f>INDEX('!참조_ENUM'!$N$3:$N$7,MATCH(H17,'!참조_ENUM'!$O$3:$O$7,0))</f>
        <v>2</v>
      </c>
      <c r="H17" s="11" t="s">
        <v>93</v>
      </c>
      <c r="I17" s="4">
        <f>INDEX('!참조_ENUM'!$B$3:$B$9,MATCH(J17,'!참조_ENUM'!$C$3:$C$9,0))</f>
        <v>1</v>
      </c>
      <c r="J17" s="8" t="s">
        <v>129</v>
      </c>
      <c r="K17" s="4">
        <f>INDEX('!참조_ENUM'!$R$3:$R$7,MATCH(L17,'!참조_ENUM'!$S$3:$S$7,0))</f>
        <v>1</v>
      </c>
      <c r="L17" s="8" t="s">
        <v>152</v>
      </c>
      <c r="M17" s="4">
        <v>32</v>
      </c>
      <c r="N17" s="10" t="s">
        <v>234</v>
      </c>
      <c r="O17" s="4">
        <v>175</v>
      </c>
      <c r="P17" s="4" t="s">
        <v>235</v>
      </c>
      <c r="Q17" s="4">
        <v>100009</v>
      </c>
      <c r="R17" s="4" t="s">
        <v>247</v>
      </c>
      <c r="S17" s="4" t="s">
        <v>251</v>
      </c>
      <c r="T17" s="4">
        <v>1011301</v>
      </c>
      <c r="U17" s="4">
        <v>1010602</v>
      </c>
      <c r="V17" s="4">
        <v>1010051</v>
      </c>
      <c r="W17" s="4" t="s">
        <v>197</v>
      </c>
      <c r="X17" s="4"/>
      <c r="Y17" s="4" t="s">
        <v>244</v>
      </c>
      <c r="Z17" s="4">
        <v>0.35</v>
      </c>
      <c r="AA17" s="4" t="b">
        <v>0</v>
      </c>
      <c r="AB17" s="23" t="s">
        <v>384</v>
      </c>
      <c r="AC17" s="23" t="s">
        <v>385</v>
      </c>
      <c r="AD17" s="23" t="s">
        <v>386</v>
      </c>
    </row>
    <row r="18" spans="1:30">
      <c r="A18" s="4">
        <v>100014</v>
      </c>
      <c r="B18" s="4" t="s">
        <v>325</v>
      </c>
      <c r="C18" s="11" t="s">
        <v>303</v>
      </c>
      <c r="D18" s="4" t="s">
        <v>314</v>
      </c>
      <c r="E18" s="11" t="str">
        <f t="shared" si="0"/>
        <v>녹는 악마이다</v>
      </c>
      <c r="F18" s="4">
        <v>1</v>
      </c>
      <c r="G18" s="4">
        <f>INDEX('!참조_ENUM'!$N$3:$N$7,MATCH(H18,'!참조_ENUM'!$O$3:$O$7,0))</f>
        <v>2</v>
      </c>
      <c r="H18" s="11" t="s">
        <v>93</v>
      </c>
      <c r="I18" s="4">
        <f>INDEX('!참조_ENUM'!$B$3:$B$9,MATCH(J18,'!참조_ENUM'!$C$3:$C$9,0))</f>
        <v>5</v>
      </c>
      <c r="J18" s="8" t="s">
        <v>148</v>
      </c>
      <c r="K18" s="4">
        <f>INDEX('!참조_ENUM'!$R$3:$R$7,MATCH(L18,'!참조_ENUM'!$S$3:$S$7,0))</f>
        <v>4</v>
      </c>
      <c r="L18" s="8" t="s">
        <v>153</v>
      </c>
      <c r="M18" s="4">
        <v>32</v>
      </c>
      <c r="N18" s="10" t="s">
        <v>234</v>
      </c>
      <c r="O18" s="4">
        <v>175</v>
      </c>
      <c r="P18" s="4" t="s">
        <v>235</v>
      </c>
      <c r="Q18" s="4">
        <v>100009</v>
      </c>
      <c r="R18" s="4" t="s">
        <v>218</v>
      </c>
      <c r="S18" s="4" t="s">
        <v>219</v>
      </c>
      <c r="T18" s="4">
        <v>1011401</v>
      </c>
      <c r="U18" s="4">
        <v>1010602</v>
      </c>
      <c r="V18" s="4">
        <v>1010051</v>
      </c>
      <c r="W18" s="4" t="s">
        <v>335</v>
      </c>
      <c r="X18" s="4"/>
      <c r="Y18" s="4" t="s">
        <v>244</v>
      </c>
      <c r="Z18" s="4">
        <v>0.35</v>
      </c>
      <c r="AA18" s="4" t="b">
        <v>0</v>
      </c>
      <c r="AB18" s="23" t="s">
        <v>387</v>
      </c>
      <c r="AC18" s="23" t="s">
        <v>388</v>
      </c>
      <c r="AD18" s="23" t="s">
        <v>389</v>
      </c>
    </row>
    <row r="19" spans="1:30">
      <c r="A19" s="4">
        <v>100015</v>
      </c>
      <c r="B19" s="4" t="s">
        <v>326</v>
      </c>
      <c r="C19" s="11" t="s">
        <v>304</v>
      </c>
      <c r="D19" s="4" t="s">
        <v>315</v>
      </c>
      <c r="E19" s="11" t="str">
        <f t="shared" si="0"/>
        <v>유미 (구)이다</v>
      </c>
      <c r="F19" s="4">
        <v>1</v>
      </c>
      <c r="G19" s="4">
        <f>INDEX('!참조_ENUM'!$N$3:$N$7,MATCH(H19,'!참조_ENUM'!$O$3:$O$7,0))</f>
        <v>3</v>
      </c>
      <c r="H19" s="11" t="s">
        <v>94</v>
      </c>
      <c r="I19" s="4">
        <f>INDEX('!참조_ENUM'!$B$3:$B$9,MATCH(J19,'!참조_ENUM'!$C$3:$C$9,0))</f>
        <v>2</v>
      </c>
      <c r="J19" s="8" t="s">
        <v>96</v>
      </c>
      <c r="K19" s="4">
        <f>INDEX('!참조_ENUM'!$R$3:$R$7,MATCH(L19,'!참조_ENUM'!$S$3:$S$7,0))</f>
        <v>4</v>
      </c>
      <c r="L19" s="8" t="s">
        <v>153</v>
      </c>
      <c r="M19" s="4">
        <v>32</v>
      </c>
      <c r="N19" s="10" t="s">
        <v>234</v>
      </c>
      <c r="O19" s="4">
        <v>175</v>
      </c>
      <c r="P19" s="4" t="s">
        <v>235</v>
      </c>
      <c r="Q19" s="4">
        <v>100009</v>
      </c>
      <c r="R19" s="4" t="s">
        <v>85</v>
      </c>
      <c r="S19" s="4" t="s">
        <v>87</v>
      </c>
      <c r="T19" s="4">
        <v>1011501</v>
      </c>
      <c r="U19" s="4">
        <v>1010602</v>
      </c>
      <c r="V19" s="4">
        <v>1010051</v>
      </c>
      <c r="W19" s="4" t="s">
        <v>336</v>
      </c>
      <c r="X19" s="4"/>
      <c r="Y19" s="4" t="s">
        <v>244</v>
      </c>
      <c r="Z19" s="4">
        <v>0.35</v>
      </c>
      <c r="AA19" s="4" t="b">
        <v>0</v>
      </c>
      <c r="AB19" s="23" t="s">
        <v>390</v>
      </c>
      <c r="AC19" s="23" t="s">
        <v>391</v>
      </c>
      <c r="AD19" s="23" t="s">
        <v>392</v>
      </c>
    </row>
    <row r="20" spans="1:30">
      <c r="A20" s="4">
        <v>100016</v>
      </c>
      <c r="B20" s="4" t="s">
        <v>327</v>
      </c>
      <c r="C20" s="11" t="s">
        <v>305</v>
      </c>
      <c r="D20" s="4" t="s">
        <v>316</v>
      </c>
      <c r="E20" s="11" t="str">
        <f t="shared" si="0"/>
        <v>유미 (신)이다</v>
      </c>
      <c r="F20" s="4">
        <v>1</v>
      </c>
      <c r="G20" s="4">
        <f>INDEX('!참조_ENUM'!$N$3:$N$7,MATCH(H20,'!참조_ENUM'!$O$3:$O$7,0))</f>
        <v>3</v>
      </c>
      <c r="H20" s="11" t="s">
        <v>273</v>
      </c>
      <c r="I20" s="4">
        <f>INDEX('!참조_ENUM'!$B$3:$B$9,MATCH(J20,'!참조_ENUM'!$C$3:$C$9,0))</f>
        <v>2</v>
      </c>
      <c r="J20" s="8" t="s">
        <v>96</v>
      </c>
      <c r="K20" s="4">
        <f>INDEX('!참조_ENUM'!$R$3:$R$7,MATCH(L20,'!참조_ENUM'!$S$3:$S$7,0))</f>
        <v>4</v>
      </c>
      <c r="L20" s="8" t="s">
        <v>153</v>
      </c>
      <c r="M20" s="4">
        <v>32</v>
      </c>
      <c r="N20" s="10" t="s">
        <v>234</v>
      </c>
      <c r="O20" s="4">
        <v>175</v>
      </c>
      <c r="P20" s="4" t="s">
        <v>235</v>
      </c>
      <c r="Q20" s="4">
        <v>100009</v>
      </c>
      <c r="R20" s="4" t="s">
        <v>85</v>
      </c>
      <c r="S20" s="4" t="s">
        <v>87</v>
      </c>
      <c r="T20" s="4">
        <v>1011601</v>
      </c>
      <c r="U20" s="4">
        <v>1010602</v>
      </c>
      <c r="V20" s="4">
        <v>1010051</v>
      </c>
      <c r="W20" s="4" t="s">
        <v>337</v>
      </c>
      <c r="X20" s="4"/>
      <c r="Y20" s="4" t="s">
        <v>244</v>
      </c>
      <c r="Z20" s="4">
        <v>0.35</v>
      </c>
      <c r="AA20" s="4" t="b">
        <v>0</v>
      </c>
      <c r="AB20" s="23" t="s">
        <v>393</v>
      </c>
      <c r="AC20" s="23" t="s">
        <v>394</v>
      </c>
      <c r="AD20" s="23" t="s">
        <v>395</v>
      </c>
    </row>
    <row r="21" spans="1:30">
      <c r="A21" s="4">
        <v>100017</v>
      </c>
      <c r="B21" s="4" t="s">
        <v>328</v>
      </c>
      <c r="C21" s="11" t="s">
        <v>306</v>
      </c>
      <c r="D21" s="4" t="s">
        <v>317</v>
      </c>
      <c r="E21" s="11" t="str">
        <f t="shared" si="0"/>
        <v>모리나이다</v>
      </c>
      <c r="F21" s="4">
        <v>1</v>
      </c>
      <c r="G21" s="4">
        <f>INDEX('!참조_ENUM'!$N$3:$N$7,MATCH(H21,'!참조_ENUM'!$O$3:$O$7,0))</f>
        <v>2</v>
      </c>
      <c r="H21" s="11" t="s">
        <v>93</v>
      </c>
      <c r="I21" s="4">
        <f>INDEX('!참조_ENUM'!$B$3:$B$9,MATCH(J21,'!참조_ENUM'!$C$3:$C$9,0))</f>
        <v>5</v>
      </c>
      <c r="J21" s="8" t="s">
        <v>148</v>
      </c>
      <c r="K21" s="4">
        <f>INDEX('!참조_ENUM'!$R$3:$R$7,MATCH(L21,'!참조_ENUM'!$S$3:$S$7,0))</f>
        <v>4</v>
      </c>
      <c r="L21" s="8" t="s">
        <v>153</v>
      </c>
      <c r="M21" s="4">
        <v>32</v>
      </c>
      <c r="N21" s="10" t="s">
        <v>234</v>
      </c>
      <c r="O21" s="4">
        <v>175</v>
      </c>
      <c r="P21" s="4" t="s">
        <v>235</v>
      </c>
      <c r="Q21" s="4">
        <v>100009</v>
      </c>
      <c r="R21" s="4" t="s">
        <v>218</v>
      </c>
      <c r="S21" s="4" t="s">
        <v>219</v>
      </c>
      <c r="T21" s="4">
        <v>1011701</v>
      </c>
      <c r="U21" s="4">
        <v>1010602</v>
      </c>
      <c r="V21" s="4">
        <v>1010051</v>
      </c>
      <c r="W21" s="4" t="s">
        <v>338</v>
      </c>
      <c r="X21" s="4"/>
      <c r="Y21" s="4" t="s">
        <v>244</v>
      </c>
      <c r="Z21" s="4">
        <v>0.35</v>
      </c>
      <c r="AA21" s="4" t="b">
        <v>0</v>
      </c>
      <c r="AB21" s="23" t="s">
        <v>396</v>
      </c>
      <c r="AC21" s="23" t="s">
        <v>397</v>
      </c>
      <c r="AD21" s="23" t="s">
        <v>398</v>
      </c>
    </row>
    <row r="22" spans="1:30">
      <c r="A22" s="4">
        <v>100018</v>
      </c>
      <c r="B22" s="4" t="s">
        <v>329</v>
      </c>
      <c r="C22" s="11" t="s">
        <v>307</v>
      </c>
      <c r="D22" s="4" t="s">
        <v>318</v>
      </c>
      <c r="E22" s="11" t="str">
        <f t="shared" si="0"/>
        <v>모리나(스킨)이다</v>
      </c>
      <c r="F22" s="4">
        <v>1</v>
      </c>
      <c r="G22" s="4">
        <f>INDEX('!참조_ENUM'!$N$3:$N$7,MATCH(H22,'!참조_ENUM'!$O$3:$O$7,0))</f>
        <v>2</v>
      </c>
      <c r="H22" s="11" t="s">
        <v>93</v>
      </c>
      <c r="I22" s="4">
        <f>INDEX('!참조_ENUM'!$B$3:$B$9,MATCH(J22,'!참조_ENUM'!$C$3:$C$9,0))</f>
        <v>5</v>
      </c>
      <c r="J22" s="8" t="s">
        <v>148</v>
      </c>
      <c r="K22" s="4">
        <f>INDEX('!참조_ENUM'!$R$3:$R$7,MATCH(L22,'!참조_ENUM'!$S$3:$S$7,0))</f>
        <v>4</v>
      </c>
      <c r="L22" s="8" t="s">
        <v>153</v>
      </c>
      <c r="M22" s="4">
        <v>32</v>
      </c>
      <c r="N22" s="10" t="s">
        <v>234</v>
      </c>
      <c r="O22" s="4">
        <v>175</v>
      </c>
      <c r="P22" s="4" t="s">
        <v>235</v>
      </c>
      <c r="Q22" s="4">
        <v>100009</v>
      </c>
      <c r="R22" s="4" t="s">
        <v>218</v>
      </c>
      <c r="S22" s="4" t="s">
        <v>219</v>
      </c>
      <c r="T22" s="4">
        <v>1011801</v>
      </c>
      <c r="U22" s="4">
        <v>1010602</v>
      </c>
      <c r="V22" s="4">
        <v>1010051</v>
      </c>
      <c r="W22" s="4" t="s">
        <v>339</v>
      </c>
      <c r="X22" s="4"/>
      <c r="Y22" s="4" t="s">
        <v>244</v>
      </c>
      <c r="Z22" s="4">
        <v>0.35</v>
      </c>
      <c r="AA22" s="4" t="b">
        <v>0</v>
      </c>
      <c r="AB22" s="23" t="s">
        <v>399</v>
      </c>
      <c r="AC22" s="23" t="s">
        <v>400</v>
      </c>
      <c r="AD22" s="23" t="s">
        <v>401</v>
      </c>
    </row>
    <row r="23" spans="1:30">
      <c r="A23" s="4">
        <v>100019</v>
      </c>
      <c r="B23" s="4" t="s">
        <v>330</v>
      </c>
      <c r="C23" s="11" t="s">
        <v>308</v>
      </c>
      <c r="D23" s="4" t="s">
        <v>319</v>
      </c>
      <c r="E23" s="11" t="str">
        <f t="shared" si="0"/>
        <v>소피아이다</v>
      </c>
      <c r="F23" s="4">
        <v>1</v>
      </c>
      <c r="G23" s="4">
        <f>INDEX('!참조_ENUM'!$N$3:$N$7,MATCH(H23,'!참조_ENUM'!$O$3:$O$7,0))</f>
        <v>4</v>
      </c>
      <c r="H23" s="11" t="s">
        <v>95</v>
      </c>
      <c r="I23" s="4">
        <f>INDEX('!참조_ENUM'!$B$3:$B$9,MATCH(J23,'!참조_ENUM'!$C$3:$C$9,0))</f>
        <v>1</v>
      </c>
      <c r="J23" s="8" t="s">
        <v>129</v>
      </c>
      <c r="K23" s="4">
        <f>INDEX('!참조_ENUM'!$R$3:$R$7,MATCH(L23,'!참조_ENUM'!$S$3:$S$7,0))</f>
        <v>1</v>
      </c>
      <c r="L23" s="8" t="s">
        <v>152</v>
      </c>
      <c r="M23" s="4">
        <v>32</v>
      </c>
      <c r="N23" s="10" t="s">
        <v>234</v>
      </c>
      <c r="O23" s="4">
        <v>175</v>
      </c>
      <c r="P23" s="4" t="s">
        <v>235</v>
      </c>
      <c r="Q23" s="4">
        <v>100009</v>
      </c>
      <c r="R23" s="4" t="s">
        <v>137</v>
      </c>
      <c r="S23" s="4" t="s">
        <v>89</v>
      </c>
      <c r="T23" s="4">
        <v>1011901</v>
      </c>
      <c r="U23" s="4">
        <v>1010602</v>
      </c>
      <c r="V23" s="4">
        <v>1010051</v>
      </c>
      <c r="W23" s="4" t="s">
        <v>340</v>
      </c>
      <c r="X23" s="4"/>
      <c r="Y23" s="4" t="s">
        <v>244</v>
      </c>
      <c r="Z23" s="4">
        <v>0.35</v>
      </c>
      <c r="AA23" s="4" t="b">
        <v>0</v>
      </c>
      <c r="AB23" s="23" t="s">
        <v>402</v>
      </c>
      <c r="AC23" s="23" t="s">
        <v>403</v>
      </c>
      <c r="AD23" s="23" t="s">
        <v>404</v>
      </c>
    </row>
    <row r="24" spans="1:30">
      <c r="A24" s="4">
        <v>100020</v>
      </c>
      <c r="B24" s="4" t="s">
        <v>331</v>
      </c>
      <c r="C24" s="11" t="s">
        <v>309</v>
      </c>
      <c r="D24" s="4" t="s">
        <v>320</v>
      </c>
      <c r="E24" s="11" t="str">
        <f t="shared" si="0"/>
        <v>라미이다</v>
      </c>
      <c r="F24" s="4">
        <v>1</v>
      </c>
      <c r="G24" s="4">
        <f>INDEX('!참조_ENUM'!$N$3:$N$7,MATCH(H24,'!참조_ENUM'!$O$3:$O$7,0))</f>
        <v>3</v>
      </c>
      <c r="H24" s="11" t="s">
        <v>94</v>
      </c>
      <c r="I24" s="4">
        <f>INDEX('!참조_ENUM'!$B$3:$B$9,MATCH(J24,'!참조_ENUM'!$C$3:$C$9,0))</f>
        <v>5</v>
      </c>
      <c r="J24" s="8" t="s">
        <v>148</v>
      </c>
      <c r="K24" s="4">
        <f>INDEX('!참조_ENUM'!$R$3:$R$7,MATCH(L24,'!참조_ENUM'!$S$3:$S$7,0))</f>
        <v>4</v>
      </c>
      <c r="L24" s="8" t="s">
        <v>153</v>
      </c>
      <c r="M24" s="4">
        <v>32</v>
      </c>
      <c r="N24" s="10" t="s">
        <v>234</v>
      </c>
      <c r="O24" s="4">
        <v>175</v>
      </c>
      <c r="P24" s="4" t="s">
        <v>235</v>
      </c>
      <c r="Q24" s="4">
        <v>100009</v>
      </c>
      <c r="R24" s="4" t="s">
        <v>218</v>
      </c>
      <c r="S24" s="4" t="s">
        <v>219</v>
      </c>
      <c r="T24" s="4">
        <v>1012001</v>
      </c>
      <c r="U24" s="4">
        <v>1010602</v>
      </c>
      <c r="V24" s="4">
        <v>1010051</v>
      </c>
      <c r="W24" s="4" t="s">
        <v>341</v>
      </c>
      <c r="X24" s="4"/>
      <c r="Y24" s="4" t="s">
        <v>244</v>
      </c>
      <c r="Z24" s="4">
        <v>0.35</v>
      </c>
      <c r="AA24" s="4" t="b">
        <v>0</v>
      </c>
      <c r="AB24" s="23" t="s">
        <v>405</v>
      </c>
      <c r="AC24" s="23" t="s">
        <v>406</v>
      </c>
      <c r="AD24" s="23" t="s">
        <v>407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H5:H24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J5:J24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12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1" sqref="C11"/>
    </sheetView>
  </sheetViews>
  <sheetFormatPr defaultRowHeight="16.5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>
      <c r="A1" t="s">
        <v>55</v>
      </c>
    </row>
    <row r="2" spans="1:28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>
      <c r="A5" s="4">
        <v>100001</v>
      </c>
      <c r="B5" s="11" t="str">
        <f>VLOOKUP(A5,pc_data!A:C,3,FALSE)</f>
        <v>루시아</v>
      </c>
      <c r="C5" s="4">
        <v>1</v>
      </c>
      <c r="D5" s="4">
        <v>8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>
      <c r="A6" s="4">
        <v>100001</v>
      </c>
      <c r="B6" s="11" t="str">
        <f>VLOOKUP(A6,pc_data!A:C,3,FALSE)</f>
        <v>루시아</v>
      </c>
      <c r="C6" s="4">
        <v>2</v>
      </c>
      <c r="D6" s="4">
        <v>8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>
      <c r="A7" s="4">
        <v>100001</v>
      </c>
      <c r="B7" s="11" t="str">
        <f>VLOOKUP(A7,pc_data!A:C,3,FALSE)</f>
        <v>루시아</v>
      </c>
      <c r="C7" s="4">
        <v>3</v>
      </c>
      <c r="D7" s="4">
        <v>8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>
      <c r="A8" s="4">
        <v>100001</v>
      </c>
      <c r="B8" s="11" t="str">
        <f>VLOOKUP(A8,pc_data!A:C,3,FALSE)</f>
        <v>루시아</v>
      </c>
      <c r="C8" s="4">
        <v>4</v>
      </c>
      <c r="D8" s="4">
        <v>8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>
      <c r="A9" s="4">
        <v>100001</v>
      </c>
      <c r="B9" s="11" t="str">
        <f>VLOOKUP(A9,pc_data!A:C,3,FALSE)</f>
        <v>루시아</v>
      </c>
      <c r="C9" s="4">
        <v>5</v>
      </c>
      <c r="D9" s="4">
        <v>8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>
      <c r="A10" s="4">
        <v>100001</v>
      </c>
      <c r="B10" s="11" t="str">
        <f>VLOOKUP(A10,pc_data!A:C,3,FALSE)</f>
        <v>루시아</v>
      </c>
      <c r="C10" s="4">
        <v>6</v>
      </c>
      <c r="D10" s="4">
        <v>8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>
      <c r="A11" s="12">
        <v>100002</v>
      </c>
      <c r="B11" s="11" t="str">
        <f>VLOOKUP(A11,pc_data!A:C,3,FALSE)</f>
        <v>라일라</v>
      </c>
      <c r="C11" s="12">
        <v>1</v>
      </c>
      <c r="D11" s="12">
        <v>12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>
      <c r="A12" s="12">
        <v>100002</v>
      </c>
      <c r="B12" s="11" t="str">
        <f>VLOOKUP(A12,pc_data!A:C,3,FALSE)</f>
        <v>라일라</v>
      </c>
      <c r="C12" s="12">
        <v>2</v>
      </c>
      <c r="D12" s="12">
        <v>12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>
      <c r="A13" s="12">
        <v>100002</v>
      </c>
      <c r="B13" s="11" t="str">
        <f>VLOOKUP(A13,pc_data!A:C,3,FALSE)</f>
        <v>라일라</v>
      </c>
      <c r="C13" s="12">
        <v>3</v>
      </c>
      <c r="D13" s="12">
        <v>12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>
      <c r="A14" s="12">
        <v>100002</v>
      </c>
      <c r="B14" s="11" t="str">
        <f>VLOOKUP(A14,pc_data!A:C,3,FALSE)</f>
        <v>라일라</v>
      </c>
      <c r="C14" s="12">
        <v>4</v>
      </c>
      <c r="D14" s="12">
        <v>12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>
      <c r="A15" s="12">
        <v>100002</v>
      </c>
      <c r="B15" s="11" t="str">
        <f>VLOOKUP(A15,pc_data!A:C,3,FALSE)</f>
        <v>라일라</v>
      </c>
      <c r="C15" s="12">
        <v>5</v>
      </c>
      <c r="D15" s="12">
        <v>12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>
      <c r="A16" s="12">
        <v>100002</v>
      </c>
      <c r="B16" s="11" t="str">
        <f>VLOOKUP(A16,pc_data!A:C,3,FALSE)</f>
        <v>라일라</v>
      </c>
      <c r="C16" s="12">
        <v>6</v>
      </c>
      <c r="D16" s="12">
        <v>12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>
      <c r="A17" s="4">
        <v>100003</v>
      </c>
      <c r="B17" s="11" t="str">
        <f>VLOOKUP(A17,pc_data!A:C,3,FALSE)</f>
        <v>바이올렛</v>
      </c>
      <c r="C17" s="4">
        <v>1</v>
      </c>
      <c r="D17" s="4">
        <v>6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>
      <c r="A18" s="4">
        <v>100003</v>
      </c>
      <c r="B18" s="11" t="str">
        <f>VLOOKUP(A18,pc_data!A:C,3,FALSE)</f>
        <v>바이올렛</v>
      </c>
      <c r="C18" s="4">
        <v>2</v>
      </c>
      <c r="D18" s="4">
        <v>6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>
      <c r="A19" s="4">
        <v>100003</v>
      </c>
      <c r="B19" s="11" t="str">
        <f>VLOOKUP(A19,pc_data!A:C,3,FALSE)</f>
        <v>바이올렛</v>
      </c>
      <c r="C19" s="4">
        <v>3</v>
      </c>
      <c r="D19" s="4">
        <v>6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>
      <c r="A20" s="4">
        <v>100003</v>
      </c>
      <c r="B20" s="11" t="str">
        <f>VLOOKUP(A20,pc_data!A:C,3,FALSE)</f>
        <v>바이올렛</v>
      </c>
      <c r="C20" s="4">
        <v>4</v>
      </c>
      <c r="D20" s="4">
        <v>6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>
      <c r="A21" s="4">
        <v>100003</v>
      </c>
      <c r="B21" s="11" t="str">
        <f>VLOOKUP(A21,pc_data!A:C,3,FALSE)</f>
        <v>바이올렛</v>
      </c>
      <c r="C21" s="4">
        <v>5</v>
      </c>
      <c r="D21" s="4">
        <v>6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>
      <c r="A22" s="4">
        <v>100003</v>
      </c>
      <c r="B22" s="11" t="str">
        <f>VLOOKUP(A22,pc_data!A:C,3,FALSE)</f>
        <v>바이올렛</v>
      </c>
      <c r="C22" s="4">
        <v>6</v>
      </c>
      <c r="D22" s="4">
        <v>6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>
      <c r="A23" s="12">
        <v>100004</v>
      </c>
      <c r="B23" s="11" t="str">
        <f>VLOOKUP(A23,pc_data!A:C,3,FALSE)</f>
        <v>데이지</v>
      </c>
      <c r="C23" s="12">
        <v>1</v>
      </c>
      <c r="D23" s="12">
        <v>7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>
      <c r="A24" s="12">
        <v>100004</v>
      </c>
      <c r="B24" s="11" t="str">
        <f>VLOOKUP(A24,pc_data!A:C,3,FALSE)</f>
        <v>데이지</v>
      </c>
      <c r="C24" s="12">
        <v>2</v>
      </c>
      <c r="D24" s="12">
        <v>7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>
      <c r="A25" s="12">
        <v>100004</v>
      </c>
      <c r="B25" s="11" t="str">
        <f>VLOOKUP(A25,pc_data!A:C,3,FALSE)</f>
        <v>데이지</v>
      </c>
      <c r="C25" s="12">
        <v>3</v>
      </c>
      <c r="D25" s="12">
        <v>7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>
      <c r="A26" s="12">
        <v>100004</v>
      </c>
      <c r="B26" s="11" t="str">
        <f>VLOOKUP(A26,pc_data!A:C,3,FALSE)</f>
        <v>데이지</v>
      </c>
      <c r="C26" s="12">
        <v>4</v>
      </c>
      <c r="D26" s="12">
        <v>7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>
      <c r="A27" s="12">
        <v>100004</v>
      </c>
      <c r="B27" s="11" t="str">
        <f>VLOOKUP(A27,pc_data!A:C,3,FALSE)</f>
        <v>데이지</v>
      </c>
      <c r="C27" s="12">
        <v>5</v>
      </c>
      <c r="D27" s="12">
        <v>7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>
      <c r="A28" s="12">
        <v>100004</v>
      </c>
      <c r="B28" s="11" t="str">
        <f>VLOOKUP(A28,pc_data!A:C,3,FALSE)</f>
        <v>데이지</v>
      </c>
      <c r="C28" s="12">
        <v>6</v>
      </c>
      <c r="D28" s="12">
        <v>7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>
      <c r="A29" s="4">
        <v>100005</v>
      </c>
      <c r="B29" s="11" t="str">
        <f>VLOOKUP(A29,pc_data!A:C,3,FALSE)</f>
        <v>클레어</v>
      </c>
      <c r="C29" s="4">
        <v>1</v>
      </c>
      <c r="D29" s="4">
        <v>3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>
      <c r="A30" s="4">
        <v>100005</v>
      </c>
      <c r="B30" s="11" t="str">
        <f>VLOOKUP(A30,pc_data!A:C,3,FALSE)</f>
        <v>클레어</v>
      </c>
      <c r="C30" s="4">
        <v>2</v>
      </c>
      <c r="D30" s="4">
        <v>3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>
      <c r="A31" s="4">
        <v>100005</v>
      </c>
      <c r="B31" s="11" t="str">
        <f>VLOOKUP(A31,pc_data!A:C,3,FALSE)</f>
        <v>클레어</v>
      </c>
      <c r="C31" s="4">
        <v>3</v>
      </c>
      <c r="D31" s="4">
        <v>3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>
      <c r="A32" s="4">
        <v>100005</v>
      </c>
      <c r="B32" s="11" t="str">
        <f>VLOOKUP(A32,pc_data!A:C,3,FALSE)</f>
        <v>클레어</v>
      </c>
      <c r="C32" s="4">
        <v>4</v>
      </c>
      <c r="D32" s="4">
        <v>3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>
      <c r="A33" s="4">
        <v>100005</v>
      </c>
      <c r="B33" s="11" t="str">
        <f>VLOOKUP(A33,pc_data!A:C,3,FALSE)</f>
        <v>클레어</v>
      </c>
      <c r="C33" s="4">
        <v>5</v>
      </c>
      <c r="D33" s="4">
        <v>3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>
      <c r="A34" s="4">
        <v>100005</v>
      </c>
      <c r="B34" s="11" t="str">
        <f>VLOOKUP(A34,pc_data!A:C,3,FALSE)</f>
        <v>클레어</v>
      </c>
      <c r="C34" s="4">
        <v>6</v>
      </c>
      <c r="D34" s="4">
        <v>3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>
      <c r="A35" s="12">
        <v>100006</v>
      </c>
      <c r="B35" s="11" t="str">
        <f>VLOOKUP(A35,pc_data!A:C,3,FALSE)</f>
        <v>에일린</v>
      </c>
      <c r="C35" s="12">
        <v>1</v>
      </c>
      <c r="D35" s="12">
        <v>4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>
      <c r="A36" s="12">
        <v>100006</v>
      </c>
      <c r="B36" s="11" t="str">
        <f>VLOOKUP(A36,pc_data!A:C,3,FALSE)</f>
        <v>에일린</v>
      </c>
      <c r="C36" s="12">
        <v>2</v>
      </c>
      <c r="D36" s="12">
        <v>4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>
      <c r="A37" s="12">
        <v>100006</v>
      </c>
      <c r="B37" s="11" t="str">
        <f>VLOOKUP(A37,pc_data!A:C,3,FALSE)</f>
        <v>에일린</v>
      </c>
      <c r="C37" s="12">
        <v>3</v>
      </c>
      <c r="D37" s="12">
        <v>4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>
      <c r="A38" s="12">
        <v>100006</v>
      </c>
      <c r="B38" s="11" t="str">
        <f>VLOOKUP(A38,pc_data!A:C,3,FALSE)</f>
        <v>에일린</v>
      </c>
      <c r="C38" s="12">
        <v>4</v>
      </c>
      <c r="D38" s="12">
        <v>4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>
      <c r="A39" s="12">
        <v>100006</v>
      </c>
      <c r="B39" s="11" t="str">
        <f>VLOOKUP(A39,pc_data!A:C,3,FALSE)</f>
        <v>에일린</v>
      </c>
      <c r="C39" s="12">
        <v>5</v>
      </c>
      <c r="D39" s="12">
        <v>4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>
      <c r="A40" s="12">
        <v>100006</v>
      </c>
      <c r="B40" s="11" t="str">
        <f>VLOOKUP(A40,pc_data!A:C,3,FALSE)</f>
        <v>에일린</v>
      </c>
      <c r="C40" s="12">
        <v>6</v>
      </c>
      <c r="D40" s="12">
        <v>4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>
      <c r="A41" s="4">
        <v>100007</v>
      </c>
      <c r="B41" s="11" t="str">
        <f>VLOOKUP(A41,pc_data!A:C,3,FALSE)</f>
        <v>마네</v>
      </c>
      <c r="C41" s="4">
        <v>1</v>
      </c>
      <c r="D41" s="4">
        <v>8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>
      <c r="A42" s="4">
        <v>100007</v>
      </c>
      <c r="B42" s="11" t="str">
        <f>VLOOKUP(A42,pc_data!A:C,3,FALSE)</f>
        <v>마네</v>
      </c>
      <c r="C42" s="4">
        <v>2</v>
      </c>
      <c r="D42" s="4">
        <v>8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>
      <c r="A43" s="4">
        <v>100007</v>
      </c>
      <c r="B43" s="11" t="str">
        <f>VLOOKUP(A43,pc_data!A:C,3,FALSE)</f>
        <v>마네</v>
      </c>
      <c r="C43" s="4">
        <v>3</v>
      </c>
      <c r="D43" s="4">
        <v>8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>
      <c r="A44" s="4">
        <v>100007</v>
      </c>
      <c r="B44" s="11" t="str">
        <f>VLOOKUP(A44,pc_data!A:C,3,FALSE)</f>
        <v>마네</v>
      </c>
      <c r="C44" s="4">
        <v>4</v>
      </c>
      <c r="D44" s="4">
        <v>8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>
      <c r="A45" s="4">
        <v>100007</v>
      </c>
      <c r="B45" s="11" t="str">
        <f>VLOOKUP(A45,pc_data!A:C,3,FALSE)</f>
        <v>마네</v>
      </c>
      <c r="C45" s="4">
        <v>5</v>
      </c>
      <c r="D45" s="4">
        <v>8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>
      <c r="A46" s="4">
        <v>100007</v>
      </c>
      <c r="B46" s="11" t="str">
        <f>VLOOKUP(A46,pc_data!A:C,3,FALSE)</f>
        <v>마네</v>
      </c>
      <c r="C46" s="4">
        <v>6</v>
      </c>
      <c r="D46" s="4">
        <v>8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>
      <c r="A47" s="12">
        <v>100008</v>
      </c>
      <c r="B47" s="11" t="str">
        <f>VLOOKUP(A47,pc_data!A:C,3,FALSE)</f>
        <v>츠키</v>
      </c>
      <c r="C47" s="12">
        <v>1</v>
      </c>
      <c r="D47" s="12">
        <v>5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>
      <c r="A48" s="12">
        <v>100008</v>
      </c>
      <c r="B48" s="11" t="str">
        <f>VLOOKUP(A48,pc_data!A:C,3,FALSE)</f>
        <v>츠키</v>
      </c>
      <c r="C48" s="12">
        <v>2</v>
      </c>
      <c r="D48" s="12">
        <v>5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>
      <c r="A49" s="12">
        <v>100008</v>
      </c>
      <c r="B49" s="11" t="str">
        <f>VLOOKUP(A49,pc_data!A:C,3,FALSE)</f>
        <v>츠키</v>
      </c>
      <c r="C49" s="12">
        <v>3</v>
      </c>
      <c r="D49" s="12">
        <v>5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>
      <c r="A50" s="12">
        <v>100008</v>
      </c>
      <c r="B50" s="11" t="str">
        <f>VLOOKUP(A50,pc_data!A:C,3,FALSE)</f>
        <v>츠키</v>
      </c>
      <c r="C50" s="12">
        <v>4</v>
      </c>
      <c r="D50" s="12">
        <v>5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>
      <c r="A51" s="12">
        <v>100008</v>
      </c>
      <c r="B51" s="11" t="str">
        <f>VLOOKUP(A51,pc_data!A:C,3,FALSE)</f>
        <v>츠키</v>
      </c>
      <c r="C51" s="12">
        <v>5</v>
      </c>
      <c r="D51" s="12">
        <v>5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>
      <c r="A52" s="12">
        <v>100008</v>
      </c>
      <c r="B52" s="11" t="str">
        <f>VLOOKUP(A52,pc_data!A:C,3,FALSE)</f>
        <v>츠키</v>
      </c>
      <c r="C52" s="12">
        <v>6</v>
      </c>
      <c r="D52" s="12">
        <v>5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>
      <c r="A53" s="4">
        <v>100009</v>
      </c>
      <c r="B53" s="11" t="str">
        <f>VLOOKUP(A53,pc_data!A:C,3,FALSE)</f>
        <v>엘리자베스</v>
      </c>
      <c r="C53" s="4">
        <v>1</v>
      </c>
      <c r="D53" s="4">
        <v>10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>
      <c r="A54" s="4">
        <v>100009</v>
      </c>
      <c r="B54" s="11" t="str">
        <f>VLOOKUP(A54,pc_data!A:C,3,FALSE)</f>
        <v>엘리자베스</v>
      </c>
      <c r="C54" s="4">
        <v>2</v>
      </c>
      <c r="D54" s="4">
        <v>10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>
      <c r="A55" s="4">
        <v>100009</v>
      </c>
      <c r="B55" s="11" t="str">
        <f>VLOOKUP(A55,pc_data!A:C,3,FALSE)</f>
        <v>엘리자베스</v>
      </c>
      <c r="C55" s="4">
        <v>3</v>
      </c>
      <c r="D55" s="4">
        <v>10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>
      <c r="A56" s="4">
        <v>100009</v>
      </c>
      <c r="B56" s="11" t="str">
        <f>VLOOKUP(A56,pc_data!A:C,3,FALSE)</f>
        <v>엘리자베스</v>
      </c>
      <c r="C56" s="4">
        <v>4</v>
      </c>
      <c r="D56" s="4">
        <v>10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>
      <c r="A57" s="4">
        <v>100009</v>
      </c>
      <c r="B57" s="11" t="str">
        <f>VLOOKUP(A57,pc_data!A:C,3,FALSE)</f>
        <v>엘리자베스</v>
      </c>
      <c r="C57" s="4">
        <v>5</v>
      </c>
      <c r="D57" s="4">
        <v>10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>
      <c r="A58" s="4">
        <v>100009</v>
      </c>
      <c r="B58" s="11" t="str">
        <f>VLOOKUP(A58,pc_data!A:C,3,FALSE)</f>
        <v>엘리자베스</v>
      </c>
      <c r="C58" s="4">
        <v>6</v>
      </c>
      <c r="D58" s="4">
        <v>10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  <row r="59" spans="1:28">
      <c r="A59" s="4">
        <f>A53+1</f>
        <v>100010</v>
      </c>
      <c r="B59" s="11" t="str">
        <f>VLOOKUP(A59,pc_data!A:C,3,FALSE)</f>
        <v>국장</v>
      </c>
      <c r="C59" s="4">
        <v>1</v>
      </c>
      <c r="D59" s="4">
        <v>6</v>
      </c>
      <c r="E59" s="4">
        <f>INDEX('!참조_ENUM'!$F$3:$F$6,MATCH(F59,'!참조_ENUM'!$G$3:$G$6,0))</f>
        <v>2</v>
      </c>
      <c r="F59" s="8" t="s">
        <v>98</v>
      </c>
      <c r="G59" s="4" t="s">
        <v>279</v>
      </c>
      <c r="H59" s="4" t="s">
        <v>281</v>
      </c>
      <c r="I59" s="4">
        <v>0</v>
      </c>
      <c r="J59" s="4">
        <v>100004</v>
      </c>
      <c r="K59" s="4">
        <v>525</v>
      </c>
      <c r="L59" s="4">
        <v>0</v>
      </c>
      <c r="M59" s="4">
        <v>200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90</v>
      </c>
      <c r="X59" s="4">
        <v>0</v>
      </c>
      <c r="Y59" s="4">
        <v>0</v>
      </c>
      <c r="Z59" s="4">
        <v>0</v>
      </c>
      <c r="AA59" s="4">
        <v>5</v>
      </c>
      <c r="AB59" s="4" t="s">
        <v>48</v>
      </c>
    </row>
    <row r="60" spans="1:28">
      <c r="A60" s="4">
        <f t="shared" ref="A60:A123" si="0">A54+1</f>
        <v>100010</v>
      </c>
      <c r="B60" s="11" t="str">
        <f>VLOOKUP(A60,pc_data!A:C,3,FALSE)</f>
        <v>국장</v>
      </c>
      <c r="C60" s="4">
        <v>2</v>
      </c>
      <c r="D60" s="4">
        <v>6</v>
      </c>
      <c r="E60" s="4">
        <f>INDEX('!참조_ENUM'!$F$3:$F$6,MATCH(F60,'!참조_ENUM'!$G$3:$G$6,0))</f>
        <v>2</v>
      </c>
      <c r="F60" s="8" t="s">
        <v>98</v>
      </c>
      <c r="G60" s="4" t="s">
        <v>279</v>
      </c>
      <c r="H60" s="4" t="s">
        <v>281</v>
      </c>
      <c r="I60" s="4">
        <v>0</v>
      </c>
      <c r="J60" s="4">
        <v>100004</v>
      </c>
      <c r="K60" s="4">
        <v>540</v>
      </c>
      <c r="L60" s="4">
        <v>0</v>
      </c>
      <c r="M60" s="4">
        <f>M59+1</f>
        <v>201</v>
      </c>
      <c r="N60" s="4">
        <v>1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95</v>
      </c>
      <c r="X60" s="4">
        <v>0</v>
      </c>
      <c r="Y60" s="4">
        <v>0</v>
      </c>
      <c r="Z60" s="4">
        <v>0</v>
      </c>
      <c r="AA60" s="4">
        <v>5</v>
      </c>
      <c r="AB60" s="4" t="s">
        <v>48</v>
      </c>
    </row>
    <row r="61" spans="1:28">
      <c r="A61" s="4">
        <f t="shared" si="0"/>
        <v>100010</v>
      </c>
      <c r="B61" s="11" t="str">
        <f>VLOOKUP(A61,pc_data!A:C,3,FALSE)</f>
        <v>국장</v>
      </c>
      <c r="C61" s="4">
        <v>3</v>
      </c>
      <c r="D61" s="4">
        <v>6</v>
      </c>
      <c r="E61" s="4">
        <f>INDEX('!참조_ENUM'!$F$3:$F$6,MATCH(F61,'!참조_ENUM'!$G$3:$G$6,0))</f>
        <v>2</v>
      </c>
      <c r="F61" s="8" t="s">
        <v>98</v>
      </c>
      <c r="G61" s="4" t="s">
        <v>279</v>
      </c>
      <c r="H61" s="4" t="s">
        <v>281</v>
      </c>
      <c r="I61" s="4">
        <v>0</v>
      </c>
      <c r="J61" s="4">
        <v>100004</v>
      </c>
      <c r="K61" s="4">
        <v>565</v>
      </c>
      <c r="L61" s="4">
        <v>0</v>
      </c>
      <c r="M61" s="4">
        <f t="shared" ref="M61:M64" si="1">M60+1</f>
        <v>202</v>
      </c>
      <c r="N61" s="4">
        <v>1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103</v>
      </c>
      <c r="X61" s="4">
        <v>0</v>
      </c>
      <c r="Y61" s="4">
        <v>0</v>
      </c>
      <c r="Z61" s="4">
        <v>0</v>
      </c>
      <c r="AA61" s="4">
        <v>5</v>
      </c>
      <c r="AB61" s="4" t="s">
        <v>48</v>
      </c>
    </row>
    <row r="62" spans="1:28">
      <c r="A62" s="4">
        <f t="shared" si="0"/>
        <v>100010</v>
      </c>
      <c r="B62" s="11" t="str">
        <f>VLOOKUP(A62,pc_data!A:C,3,FALSE)</f>
        <v>국장</v>
      </c>
      <c r="C62" s="4">
        <v>4</v>
      </c>
      <c r="D62" s="4">
        <v>6</v>
      </c>
      <c r="E62" s="4">
        <f>INDEX('!참조_ENUM'!$F$3:$F$6,MATCH(F62,'!참조_ENUM'!$G$3:$G$6,0))</f>
        <v>2</v>
      </c>
      <c r="F62" s="8" t="s">
        <v>217</v>
      </c>
      <c r="G62" s="4" t="s">
        <v>279</v>
      </c>
      <c r="H62" s="4" t="s">
        <v>281</v>
      </c>
      <c r="I62" s="4">
        <v>0</v>
      </c>
      <c r="J62" s="4">
        <v>100004</v>
      </c>
      <c r="K62" s="4">
        <v>598</v>
      </c>
      <c r="L62" s="4">
        <v>0</v>
      </c>
      <c r="M62" s="4">
        <f t="shared" si="1"/>
        <v>203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116</v>
      </c>
      <c r="X62" s="4">
        <v>0</v>
      </c>
      <c r="Y62" s="4">
        <v>0</v>
      </c>
      <c r="Z62" s="4">
        <v>0</v>
      </c>
      <c r="AA62" s="4">
        <v>5</v>
      </c>
      <c r="AB62" s="4" t="s">
        <v>48</v>
      </c>
    </row>
    <row r="63" spans="1:28">
      <c r="A63" s="4">
        <f t="shared" si="0"/>
        <v>100010</v>
      </c>
      <c r="B63" s="11" t="str">
        <f>VLOOKUP(A63,pc_data!A:C,3,FALSE)</f>
        <v>국장</v>
      </c>
      <c r="C63" s="4">
        <v>5</v>
      </c>
      <c r="D63" s="4">
        <v>6</v>
      </c>
      <c r="E63" s="4">
        <f>INDEX('!참조_ENUM'!$F$3:$F$6,MATCH(F63,'!참조_ENUM'!$G$3:$G$6,0))</f>
        <v>2</v>
      </c>
      <c r="F63" s="8" t="s">
        <v>98</v>
      </c>
      <c r="G63" s="4" t="s">
        <v>279</v>
      </c>
      <c r="H63" s="4" t="s">
        <v>281</v>
      </c>
      <c r="I63" s="4">
        <v>0</v>
      </c>
      <c r="J63" s="4">
        <v>100004</v>
      </c>
      <c r="K63" s="4">
        <v>643</v>
      </c>
      <c r="L63" s="4">
        <v>0</v>
      </c>
      <c r="M63" s="4">
        <f t="shared" si="1"/>
        <v>204</v>
      </c>
      <c r="N63" s="4">
        <v>1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133</v>
      </c>
      <c r="X63" s="4">
        <v>0</v>
      </c>
      <c r="Y63" s="4">
        <v>0</v>
      </c>
      <c r="Z63" s="4">
        <v>0</v>
      </c>
      <c r="AA63" s="4">
        <v>5</v>
      </c>
      <c r="AB63" s="4" t="s">
        <v>48</v>
      </c>
    </row>
    <row r="64" spans="1:28">
      <c r="A64" s="4">
        <f t="shared" si="0"/>
        <v>100010</v>
      </c>
      <c r="B64" s="11" t="str">
        <f>VLOOKUP(A64,pc_data!A:C,3,FALSE)</f>
        <v>국장</v>
      </c>
      <c r="C64" s="4">
        <v>6</v>
      </c>
      <c r="D64" s="4">
        <v>6</v>
      </c>
      <c r="E64" s="4">
        <f>INDEX('!참조_ENUM'!$F$3:$F$6,MATCH(F64,'!참조_ENUM'!$G$3:$G$6,0))</f>
        <v>2</v>
      </c>
      <c r="F64" s="8" t="s">
        <v>98</v>
      </c>
      <c r="G64" s="4" t="s">
        <v>279</v>
      </c>
      <c r="H64" s="4" t="s">
        <v>281</v>
      </c>
      <c r="I64" s="4">
        <v>0</v>
      </c>
      <c r="J64" s="4">
        <v>100004</v>
      </c>
      <c r="K64" s="4">
        <v>701</v>
      </c>
      <c r="L64" s="4">
        <v>0</v>
      </c>
      <c r="M64" s="4">
        <f t="shared" si="1"/>
        <v>205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158</v>
      </c>
      <c r="X64" s="4">
        <v>0</v>
      </c>
      <c r="Y64" s="4">
        <v>0</v>
      </c>
      <c r="Z64" s="4">
        <v>0</v>
      </c>
      <c r="AA64" s="4">
        <v>5</v>
      </c>
      <c r="AB64" s="4" t="s">
        <v>48</v>
      </c>
    </row>
    <row r="65" spans="1:28">
      <c r="A65" s="12">
        <f t="shared" si="0"/>
        <v>100011</v>
      </c>
      <c r="B65" s="11" t="str">
        <f>VLOOKUP(A65,pc_data!A:C,3,FALSE)</f>
        <v>에일린(스킨)</v>
      </c>
      <c r="C65" s="12">
        <v>1</v>
      </c>
      <c r="D65" s="12">
        <v>9.5</v>
      </c>
      <c r="E65" s="12">
        <f>INDEX('!참조_ENUM'!$F$3:$F$6,MATCH(F65,'!참조_ENUM'!$G$3:$G$6,0))</f>
        <v>3</v>
      </c>
      <c r="F65" s="12" t="s">
        <v>99</v>
      </c>
      <c r="G65" s="12" t="s">
        <v>280</v>
      </c>
      <c r="H65" s="12" t="s">
        <v>282</v>
      </c>
      <c r="I65" s="12">
        <v>0</v>
      </c>
      <c r="J65" s="12">
        <v>100104</v>
      </c>
      <c r="K65" s="12">
        <v>535</v>
      </c>
      <c r="L65" s="12">
        <v>196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</v>
      </c>
      <c r="AB65" s="12" t="s">
        <v>49</v>
      </c>
    </row>
    <row r="66" spans="1:28">
      <c r="A66" s="12">
        <f t="shared" si="0"/>
        <v>100011</v>
      </c>
      <c r="B66" s="11" t="str">
        <f>VLOOKUP(A66,pc_data!A:C,3,FALSE)</f>
        <v>에일린(스킨)</v>
      </c>
      <c r="C66" s="12">
        <v>2</v>
      </c>
      <c r="D66" s="12">
        <v>9.5</v>
      </c>
      <c r="E66" s="12">
        <f>INDEX('!참조_ENUM'!$F$3:$F$6,MATCH(F66,'!참조_ENUM'!$G$3:$G$6,0))</f>
        <v>3</v>
      </c>
      <c r="F66" s="12" t="s">
        <v>99</v>
      </c>
      <c r="G66" s="12" t="s">
        <v>280</v>
      </c>
      <c r="H66" s="12" t="s">
        <v>282</v>
      </c>
      <c r="I66" s="12">
        <v>0</v>
      </c>
      <c r="J66" s="12">
        <v>100104</v>
      </c>
      <c r="K66" s="12">
        <v>556</v>
      </c>
      <c r="L66" s="12">
        <f>L65+1</f>
        <v>197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5</v>
      </c>
      <c r="AB66" s="12" t="s">
        <v>49</v>
      </c>
    </row>
    <row r="67" spans="1:28">
      <c r="A67" s="12">
        <f t="shared" si="0"/>
        <v>100011</v>
      </c>
      <c r="B67" s="11" t="str">
        <f>VLOOKUP(A67,pc_data!A:C,3,FALSE)</f>
        <v>에일린(스킨)</v>
      </c>
      <c r="C67" s="12">
        <v>3</v>
      </c>
      <c r="D67" s="12">
        <v>9.5</v>
      </c>
      <c r="E67" s="12">
        <f>INDEX('!참조_ENUM'!$F$3:$F$6,MATCH(F67,'!참조_ENUM'!$G$3:$G$6,0))</f>
        <v>3</v>
      </c>
      <c r="F67" s="12" t="s">
        <v>99</v>
      </c>
      <c r="G67" s="12" t="s">
        <v>280</v>
      </c>
      <c r="H67" s="12" t="s">
        <v>282</v>
      </c>
      <c r="I67" s="12">
        <v>0</v>
      </c>
      <c r="J67" s="12">
        <v>100104</v>
      </c>
      <c r="K67" s="12">
        <v>589</v>
      </c>
      <c r="L67" s="12">
        <f t="shared" ref="L67:L70" si="2">L66+1</f>
        <v>198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</v>
      </c>
      <c r="AB67" s="12" t="s">
        <v>49</v>
      </c>
    </row>
    <row r="68" spans="1:28">
      <c r="A68" s="12">
        <f t="shared" si="0"/>
        <v>100011</v>
      </c>
      <c r="B68" s="11" t="str">
        <f>VLOOKUP(A68,pc_data!A:C,3,FALSE)</f>
        <v>에일린(스킨)</v>
      </c>
      <c r="C68" s="12">
        <v>4</v>
      </c>
      <c r="D68" s="12">
        <v>9.5</v>
      </c>
      <c r="E68" s="12">
        <f>INDEX('!참조_ENUM'!$F$3:$F$6,MATCH(F68,'!참조_ENUM'!$G$3:$G$6,0))</f>
        <v>3</v>
      </c>
      <c r="F68" s="12" t="s">
        <v>99</v>
      </c>
      <c r="G68" s="12" t="s">
        <v>280</v>
      </c>
      <c r="H68" s="12" t="s">
        <v>282</v>
      </c>
      <c r="I68" s="12">
        <v>0</v>
      </c>
      <c r="J68" s="12">
        <v>100104</v>
      </c>
      <c r="K68" s="12">
        <v>636</v>
      </c>
      <c r="L68" s="12">
        <f t="shared" si="2"/>
        <v>199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5</v>
      </c>
      <c r="AB68" s="12" t="s">
        <v>49</v>
      </c>
    </row>
    <row r="69" spans="1:28">
      <c r="A69" s="12">
        <f t="shared" si="0"/>
        <v>100011</v>
      </c>
      <c r="B69" s="11" t="str">
        <f>VLOOKUP(A69,pc_data!A:C,3,FALSE)</f>
        <v>에일린(스킨)</v>
      </c>
      <c r="C69" s="12">
        <v>5</v>
      </c>
      <c r="D69" s="12">
        <v>9.5</v>
      </c>
      <c r="E69" s="12">
        <f>INDEX('!참조_ENUM'!$F$3:$F$6,MATCH(F69,'!참조_ENUM'!$G$3:$G$6,0))</f>
        <v>3</v>
      </c>
      <c r="F69" s="12" t="s">
        <v>99</v>
      </c>
      <c r="G69" s="12" t="s">
        <v>280</v>
      </c>
      <c r="H69" s="12" t="s">
        <v>282</v>
      </c>
      <c r="I69" s="12">
        <v>0</v>
      </c>
      <c r="J69" s="12">
        <v>100104</v>
      </c>
      <c r="K69" s="12">
        <v>700</v>
      </c>
      <c r="L69" s="12">
        <f t="shared" si="2"/>
        <v>200</v>
      </c>
      <c r="M69" s="12">
        <v>0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5</v>
      </c>
      <c r="AB69" s="12" t="s">
        <v>49</v>
      </c>
    </row>
    <row r="70" spans="1:28">
      <c r="A70" s="12">
        <f t="shared" si="0"/>
        <v>100011</v>
      </c>
      <c r="B70" s="11" t="str">
        <f>VLOOKUP(A70,pc_data!A:C,3,FALSE)</f>
        <v>에일린(스킨)</v>
      </c>
      <c r="C70" s="12">
        <v>6</v>
      </c>
      <c r="D70" s="12">
        <v>9.5</v>
      </c>
      <c r="E70" s="12">
        <f>INDEX('!참조_ENUM'!$F$3:$F$6,MATCH(F70,'!참조_ENUM'!$G$3:$G$6,0))</f>
        <v>3</v>
      </c>
      <c r="F70" s="12" t="s">
        <v>99</v>
      </c>
      <c r="G70" s="12" t="s">
        <v>280</v>
      </c>
      <c r="H70" s="12" t="s">
        <v>282</v>
      </c>
      <c r="I70" s="12">
        <v>0</v>
      </c>
      <c r="J70" s="12">
        <v>100104</v>
      </c>
      <c r="K70" s="12">
        <v>784</v>
      </c>
      <c r="L70" s="12">
        <f t="shared" si="2"/>
        <v>201</v>
      </c>
      <c r="M70" s="12">
        <v>0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5</v>
      </c>
      <c r="AB70" s="12" t="s">
        <v>49</v>
      </c>
    </row>
    <row r="71" spans="1:28">
      <c r="A71" s="4">
        <f t="shared" si="0"/>
        <v>100012</v>
      </c>
      <c r="B71" s="11" t="str">
        <f>VLOOKUP(A71,pc_data!A:C,3,FALSE)</f>
        <v>엘리자베스(스킨)</v>
      </c>
      <c r="C71" s="4">
        <v>1</v>
      </c>
      <c r="D71" s="4">
        <v>4</v>
      </c>
      <c r="E71" s="4">
        <f>INDEX('!참조_ENUM'!$F$3:$F$6,MATCH(F71,'!참조_ENUM'!$G$3:$G$6,0))</f>
        <v>2</v>
      </c>
      <c r="F71" s="8" t="s">
        <v>98</v>
      </c>
      <c r="G71" s="4" t="s">
        <v>283</v>
      </c>
      <c r="H71" s="4" t="s">
        <v>284</v>
      </c>
      <c r="I71" s="4">
        <v>0</v>
      </c>
      <c r="J71" s="4">
        <v>100204</v>
      </c>
      <c r="K71" s="4">
        <v>760</v>
      </c>
      <c r="L71" s="4">
        <v>103</v>
      </c>
      <c r="M71" s="4">
        <v>0</v>
      </c>
      <c r="N71" s="4">
        <v>2</v>
      </c>
      <c r="O71" s="4">
        <v>2</v>
      </c>
      <c r="P71" s="4">
        <v>7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5</v>
      </c>
      <c r="AB71" s="4" t="s">
        <v>48</v>
      </c>
    </row>
    <row r="72" spans="1:28">
      <c r="A72" s="4">
        <f t="shared" si="0"/>
        <v>100012</v>
      </c>
      <c r="B72" s="11" t="str">
        <f>VLOOKUP(A72,pc_data!A:C,3,FALSE)</f>
        <v>엘리자베스(스킨)</v>
      </c>
      <c r="C72" s="4">
        <v>2</v>
      </c>
      <c r="D72" s="4">
        <v>4</v>
      </c>
      <c r="E72" s="4">
        <f>INDEX('!참조_ENUM'!$F$3:$F$6,MATCH(F72,'!참조_ENUM'!$G$3:$G$6,0))</f>
        <v>2</v>
      </c>
      <c r="F72" s="8" t="s">
        <v>98</v>
      </c>
      <c r="G72" s="4" t="s">
        <v>283</v>
      </c>
      <c r="H72" s="4" t="s">
        <v>284</v>
      </c>
      <c r="I72" s="4">
        <v>0</v>
      </c>
      <c r="J72" s="4">
        <v>100204</v>
      </c>
      <c r="K72" s="4">
        <v>782</v>
      </c>
      <c r="L72" s="4">
        <v>106</v>
      </c>
      <c r="M72" s="4">
        <v>0</v>
      </c>
      <c r="N72" s="4">
        <v>2</v>
      </c>
      <c r="O72" s="4">
        <v>2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5</v>
      </c>
      <c r="AB72" s="4" t="s">
        <v>48</v>
      </c>
    </row>
    <row r="73" spans="1:28">
      <c r="A73" s="4">
        <f t="shared" si="0"/>
        <v>100012</v>
      </c>
      <c r="B73" s="11" t="str">
        <f>VLOOKUP(A73,pc_data!A:C,3,FALSE)</f>
        <v>엘리자베스(스킨)</v>
      </c>
      <c r="C73" s="4">
        <v>3</v>
      </c>
      <c r="D73" s="4">
        <v>4</v>
      </c>
      <c r="E73" s="4">
        <f>INDEX('!참조_ENUM'!$F$3:$F$6,MATCH(F73,'!참조_ENUM'!$G$3:$G$6,0))</f>
        <v>2</v>
      </c>
      <c r="F73" s="8" t="s">
        <v>98</v>
      </c>
      <c r="G73" s="4" t="s">
        <v>283</v>
      </c>
      <c r="H73" s="4" t="s">
        <v>284</v>
      </c>
      <c r="I73" s="4">
        <v>0</v>
      </c>
      <c r="J73" s="4">
        <v>100204</v>
      </c>
      <c r="K73" s="4">
        <v>818</v>
      </c>
      <c r="L73" s="4">
        <v>111</v>
      </c>
      <c r="M73" s="4">
        <v>0</v>
      </c>
      <c r="N73" s="4">
        <v>2</v>
      </c>
      <c r="O73" s="4">
        <v>2</v>
      </c>
      <c r="P73" s="4">
        <v>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 t="s">
        <v>48</v>
      </c>
    </row>
    <row r="74" spans="1:28">
      <c r="A74" s="4">
        <f t="shared" si="0"/>
        <v>100012</v>
      </c>
      <c r="B74" s="11" t="str">
        <f>VLOOKUP(A74,pc_data!A:C,3,FALSE)</f>
        <v>엘리자베스(스킨)</v>
      </c>
      <c r="C74" s="4">
        <v>4</v>
      </c>
      <c r="D74" s="4">
        <v>4</v>
      </c>
      <c r="E74" s="4">
        <f>INDEX('!참조_ENUM'!$F$3:$F$6,MATCH(F74,'!참조_ENUM'!$G$3:$G$6,0))</f>
        <v>2</v>
      </c>
      <c r="F74" s="8" t="s">
        <v>98</v>
      </c>
      <c r="G74" s="4" t="s">
        <v>283</v>
      </c>
      <c r="H74" s="4" t="s">
        <v>284</v>
      </c>
      <c r="I74" s="4">
        <v>0</v>
      </c>
      <c r="J74" s="4">
        <v>100204</v>
      </c>
      <c r="K74" s="4">
        <v>867</v>
      </c>
      <c r="L74" s="4">
        <v>119</v>
      </c>
      <c r="M74" s="4">
        <v>0</v>
      </c>
      <c r="N74" s="4">
        <v>2</v>
      </c>
      <c r="O74" s="4">
        <v>2</v>
      </c>
      <c r="P74" s="4">
        <v>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5</v>
      </c>
      <c r="AB74" s="4" t="s">
        <v>48</v>
      </c>
    </row>
    <row r="75" spans="1:28">
      <c r="A75" s="4">
        <f t="shared" si="0"/>
        <v>100012</v>
      </c>
      <c r="B75" s="11" t="str">
        <f>VLOOKUP(A75,pc_data!A:C,3,FALSE)</f>
        <v>엘리자베스(스킨)</v>
      </c>
      <c r="C75" s="4">
        <v>5</v>
      </c>
      <c r="D75" s="4">
        <v>4</v>
      </c>
      <c r="E75" s="4">
        <f>INDEX('!참조_ENUM'!$F$3:$F$6,MATCH(F75,'!참조_ENUM'!$G$3:$G$6,0))</f>
        <v>2</v>
      </c>
      <c r="F75" s="8" t="s">
        <v>98</v>
      </c>
      <c r="G75" s="4" t="s">
        <v>283</v>
      </c>
      <c r="H75" s="4" t="s">
        <v>284</v>
      </c>
      <c r="I75" s="4">
        <v>0</v>
      </c>
      <c r="J75" s="4">
        <v>100204</v>
      </c>
      <c r="K75" s="4">
        <v>932</v>
      </c>
      <c r="L75" s="4">
        <v>129</v>
      </c>
      <c r="M75" s="4">
        <v>0</v>
      </c>
      <c r="N75" s="4">
        <v>2</v>
      </c>
      <c r="O75" s="4">
        <v>2</v>
      </c>
      <c r="P75" s="4">
        <v>10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 t="s">
        <v>48</v>
      </c>
    </row>
    <row r="76" spans="1:28">
      <c r="A76" s="4">
        <f t="shared" si="0"/>
        <v>100012</v>
      </c>
      <c r="B76" s="11" t="str">
        <f>VLOOKUP(A76,pc_data!A:C,3,FALSE)</f>
        <v>엘리자베스(스킨)</v>
      </c>
      <c r="C76" s="4">
        <v>6</v>
      </c>
      <c r="D76" s="4">
        <v>4</v>
      </c>
      <c r="E76" s="4">
        <f>INDEX('!참조_ENUM'!$F$3:$F$6,MATCH(F76,'!참조_ENUM'!$G$3:$G$6,0))</f>
        <v>2</v>
      </c>
      <c r="F76" s="8" t="s">
        <v>98</v>
      </c>
      <c r="G76" s="4" t="s">
        <v>283</v>
      </c>
      <c r="H76" s="4" t="s">
        <v>284</v>
      </c>
      <c r="I76" s="4">
        <v>0</v>
      </c>
      <c r="J76" s="4">
        <v>100204</v>
      </c>
      <c r="K76" s="4">
        <v>1016</v>
      </c>
      <c r="L76" s="4">
        <v>142</v>
      </c>
      <c r="M76" s="4">
        <v>0</v>
      </c>
      <c r="N76" s="4">
        <v>2</v>
      </c>
      <c r="O76" s="4">
        <v>2</v>
      </c>
      <c r="P76" s="4">
        <v>11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5</v>
      </c>
      <c r="AB76" s="4" t="s">
        <v>48</v>
      </c>
    </row>
    <row r="77" spans="1:28">
      <c r="A77" s="12">
        <f t="shared" si="0"/>
        <v>100013</v>
      </c>
      <c r="B77" s="11" t="str">
        <f>VLOOKUP(A77,pc_data!A:C,3,FALSE)</f>
        <v>마네(스킨)</v>
      </c>
      <c r="C77" s="12">
        <v>1</v>
      </c>
      <c r="D77" s="12">
        <v>5</v>
      </c>
      <c r="E77" s="12">
        <f>INDEX('!참조_ENUM'!$F$3:$F$6,MATCH(F77,'!참조_ENUM'!$G$3:$G$6,0))</f>
        <v>2</v>
      </c>
      <c r="F77" s="12" t="s">
        <v>98</v>
      </c>
      <c r="G77" s="12" t="s">
        <v>285</v>
      </c>
      <c r="H77" s="12" t="s">
        <v>286</v>
      </c>
      <c r="I77" s="12">
        <v>0</v>
      </c>
      <c r="J77" s="12">
        <v>100304</v>
      </c>
      <c r="K77" s="12">
        <v>748</v>
      </c>
      <c r="L77" s="12">
        <v>199</v>
      </c>
      <c r="M77" s="12">
        <v>0</v>
      </c>
      <c r="N77" s="12">
        <v>2</v>
      </c>
      <c r="O77" s="12">
        <v>2</v>
      </c>
      <c r="P77" s="12">
        <v>10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</v>
      </c>
      <c r="AB77" s="12" t="s">
        <v>49</v>
      </c>
    </row>
    <row r="78" spans="1:28">
      <c r="A78" s="12">
        <f t="shared" si="0"/>
        <v>100013</v>
      </c>
      <c r="B78" s="11" t="str">
        <f>VLOOKUP(A78,pc_data!A:C,3,FALSE)</f>
        <v>마네(스킨)</v>
      </c>
      <c r="C78" s="12">
        <v>2</v>
      </c>
      <c r="D78" s="12">
        <v>5</v>
      </c>
      <c r="E78" s="12">
        <f>INDEX('!참조_ENUM'!$F$3:$F$6,MATCH(F78,'!참조_ENUM'!$G$3:$G$6,0))</f>
        <v>2</v>
      </c>
      <c r="F78" s="12" t="s">
        <v>98</v>
      </c>
      <c r="G78" s="12" t="s">
        <v>285</v>
      </c>
      <c r="H78" s="12" t="s">
        <v>286</v>
      </c>
      <c r="I78" s="12">
        <v>0</v>
      </c>
      <c r="J78" s="12">
        <v>100304</v>
      </c>
      <c r="K78" s="12">
        <v>770</v>
      </c>
      <c r="L78" s="12">
        <f>L77+1</f>
        <v>200</v>
      </c>
      <c r="M78" s="12">
        <v>0</v>
      </c>
      <c r="N78" s="12">
        <v>2</v>
      </c>
      <c r="O78" s="12">
        <v>2</v>
      </c>
      <c r="P78" s="12">
        <v>10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</v>
      </c>
      <c r="AB78" s="12" t="s">
        <v>49</v>
      </c>
    </row>
    <row r="79" spans="1:28">
      <c r="A79" s="12">
        <f t="shared" si="0"/>
        <v>100013</v>
      </c>
      <c r="B79" s="11" t="str">
        <f>VLOOKUP(A79,pc_data!A:C,3,FALSE)</f>
        <v>마네(스킨)</v>
      </c>
      <c r="C79" s="12">
        <v>3</v>
      </c>
      <c r="D79" s="12">
        <v>5</v>
      </c>
      <c r="E79" s="12">
        <f>INDEX('!참조_ENUM'!$F$3:$F$6,MATCH(F79,'!참조_ENUM'!$G$3:$G$6,0))</f>
        <v>2</v>
      </c>
      <c r="F79" s="12" t="s">
        <v>98</v>
      </c>
      <c r="G79" s="12" t="s">
        <v>285</v>
      </c>
      <c r="H79" s="12" t="s">
        <v>286</v>
      </c>
      <c r="I79" s="12">
        <v>0</v>
      </c>
      <c r="J79" s="12">
        <v>100304</v>
      </c>
      <c r="K79" s="12">
        <v>805</v>
      </c>
      <c r="L79" s="12">
        <f t="shared" ref="L79:L82" si="3">L78+1</f>
        <v>201</v>
      </c>
      <c r="M79" s="12">
        <v>0</v>
      </c>
      <c r="N79" s="12">
        <v>2</v>
      </c>
      <c r="O79" s="12">
        <v>2</v>
      </c>
      <c r="P79" s="12">
        <v>11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5</v>
      </c>
      <c r="AB79" s="12" t="s">
        <v>49</v>
      </c>
    </row>
    <row r="80" spans="1:28">
      <c r="A80" s="12">
        <f t="shared" si="0"/>
        <v>100013</v>
      </c>
      <c r="B80" s="11" t="str">
        <f>VLOOKUP(A80,pc_data!A:C,3,FALSE)</f>
        <v>마네(스킨)</v>
      </c>
      <c r="C80" s="12">
        <v>4</v>
      </c>
      <c r="D80" s="12">
        <v>5</v>
      </c>
      <c r="E80" s="12">
        <f>INDEX('!참조_ENUM'!$F$3:$F$6,MATCH(F80,'!참조_ENUM'!$G$3:$G$6,0))</f>
        <v>2</v>
      </c>
      <c r="F80" s="12" t="s">
        <v>98</v>
      </c>
      <c r="G80" s="12" t="s">
        <v>285</v>
      </c>
      <c r="H80" s="12" t="s">
        <v>286</v>
      </c>
      <c r="I80" s="12">
        <v>0</v>
      </c>
      <c r="J80" s="12">
        <v>100304</v>
      </c>
      <c r="K80" s="12">
        <v>853</v>
      </c>
      <c r="L80" s="12">
        <f t="shared" si="3"/>
        <v>202</v>
      </c>
      <c r="M80" s="12">
        <v>0</v>
      </c>
      <c r="N80" s="12">
        <v>2</v>
      </c>
      <c r="O80" s="12">
        <v>2</v>
      </c>
      <c r="P80" s="12">
        <v>12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5</v>
      </c>
      <c r="AB80" s="12" t="s">
        <v>49</v>
      </c>
    </row>
    <row r="81" spans="1:28">
      <c r="A81" s="12">
        <f t="shared" si="0"/>
        <v>100013</v>
      </c>
      <c r="B81" s="11" t="str">
        <f>VLOOKUP(A81,pc_data!A:C,3,FALSE)</f>
        <v>마네(스킨)</v>
      </c>
      <c r="C81" s="12">
        <v>5</v>
      </c>
      <c r="D81" s="12">
        <v>5</v>
      </c>
      <c r="E81" s="12">
        <f>INDEX('!참조_ENUM'!$F$3:$F$6,MATCH(F81,'!참조_ENUM'!$G$3:$G$6,0))</f>
        <v>2</v>
      </c>
      <c r="F81" s="12" t="s">
        <v>98</v>
      </c>
      <c r="G81" s="12" t="s">
        <v>285</v>
      </c>
      <c r="H81" s="12" t="s">
        <v>286</v>
      </c>
      <c r="I81" s="12">
        <v>0</v>
      </c>
      <c r="J81" s="12">
        <v>100304</v>
      </c>
      <c r="K81" s="12">
        <v>917</v>
      </c>
      <c r="L81" s="12">
        <f t="shared" si="3"/>
        <v>203</v>
      </c>
      <c r="M81" s="12">
        <v>0</v>
      </c>
      <c r="N81" s="12">
        <v>2</v>
      </c>
      <c r="O81" s="12">
        <v>2</v>
      </c>
      <c r="P81" s="12">
        <v>13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5</v>
      </c>
      <c r="AB81" s="12" t="s">
        <v>49</v>
      </c>
    </row>
    <row r="82" spans="1:28">
      <c r="A82" s="12">
        <f t="shared" si="0"/>
        <v>100013</v>
      </c>
      <c r="B82" s="11" t="str">
        <f>VLOOKUP(A82,pc_data!A:C,3,FALSE)</f>
        <v>마네(스킨)</v>
      </c>
      <c r="C82" s="12">
        <v>6</v>
      </c>
      <c r="D82" s="12">
        <v>5</v>
      </c>
      <c r="E82" s="12">
        <f>INDEX('!참조_ENUM'!$F$3:$F$6,MATCH(F82,'!참조_ENUM'!$G$3:$G$6,0))</f>
        <v>2</v>
      </c>
      <c r="F82" s="12" t="s">
        <v>98</v>
      </c>
      <c r="G82" s="12" t="s">
        <v>285</v>
      </c>
      <c r="H82" s="12" t="s">
        <v>286</v>
      </c>
      <c r="I82" s="12">
        <v>0</v>
      </c>
      <c r="J82" s="12">
        <v>100304</v>
      </c>
      <c r="K82" s="12">
        <v>999</v>
      </c>
      <c r="L82" s="12">
        <f t="shared" si="3"/>
        <v>204</v>
      </c>
      <c r="M82" s="12">
        <v>0</v>
      </c>
      <c r="N82" s="12">
        <v>2</v>
      </c>
      <c r="O82" s="12">
        <v>2</v>
      </c>
      <c r="P82" s="12">
        <v>14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</v>
      </c>
      <c r="AB82" s="12" t="s">
        <v>49</v>
      </c>
    </row>
    <row r="83" spans="1:28">
      <c r="A83" s="4">
        <f t="shared" si="0"/>
        <v>100014</v>
      </c>
      <c r="B83" s="11" t="str">
        <f>VLOOKUP(A83,pc_data!A:C,3,FALSE)</f>
        <v>녹는 악마</v>
      </c>
      <c r="C83" s="4">
        <v>1</v>
      </c>
      <c r="D83" s="4">
        <v>2</v>
      </c>
      <c r="E83" s="4">
        <f>INDEX('!참조_ENUM'!$F$3:$F$6,MATCH(F83,'!참조_ENUM'!$G$3:$G$6,0))</f>
        <v>1</v>
      </c>
      <c r="F83" s="8" t="s">
        <v>97</v>
      </c>
      <c r="G83" s="4" t="s">
        <v>287</v>
      </c>
      <c r="H83" s="4" t="s">
        <v>288</v>
      </c>
      <c r="I83" s="4">
        <v>0</v>
      </c>
      <c r="J83" s="4">
        <v>100504</v>
      </c>
      <c r="K83" s="4">
        <v>194</v>
      </c>
      <c r="L83" s="4">
        <v>52</v>
      </c>
      <c r="M83" s="4">
        <v>0</v>
      </c>
      <c r="N83" s="4">
        <v>3</v>
      </c>
      <c r="O83" s="4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32</v>
      </c>
      <c r="X83" s="4">
        <v>0</v>
      </c>
      <c r="Y83" s="4">
        <v>0</v>
      </c>
      <c r="Z83" s="4">
        <v>0</v>
      </c>
      <c r="AA83" s="4">
        <v>5</v>
      </c>
      <c r="AB83" s="4" t="s">
        <v>48</v>
      </c>
    </row>
    <row r="84" spans="1:28">
      <c r="A84" s="4">
        <f t="shared" si="0"/>
        <v>100014</v>
      </c>
      <c r="B84" s="11" t="str">
        <f>VLOOKUP(A84,pc_data!A:C,3,FALSE)</f>
        <v>녹는 악마</v>
      </c>
      <c r="C84" s="4">
        <v>2</v>
      </c>
      <c r="D84" s="4">
        <v>2</v>
      </c>
      <c r="E84" s="4">
        <f>INDEX('!참조_ENUM'!$F$3:$F$6,MATCH(F84,'!참조_ENUM'!$G$3:$G$6,0))</f>
        <v>1</v>
      </c>
      <c r="F84" s="8" t="s">
        <v>97</v>
      </c>
      <c r="G84" s="4" t="s">
        <v>287</v>
      </c>
      <c r="H84" s="4" t="s">
        <v>288</v>
      </c>
      <c r="I84" s="4">
        <v>0</v>
      </c>
      <c r="J84" s="4">
        <v>100504</v>
      </c>
      <c r="K84" s="4">
        <f>K83+1</f>
        <v>195</v>
      </c>
      <c r="L84" s="4">
        <v>53</v>
      </c>
      <c r="M84" s="4">
        <v>0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33</v>
      </c>
      <c r="X84" s="4">
        <v>0</v>
      </c>
      <c r="Y84" s="4">
        <v>0</v>
      </c>
      <c r="Z84" s="4">
        <v>0</v>
      </c>
      <c r="AA84" s="4">
        <v>5</v>
      </c>
      <c r="AB84" s="4" t="s">
        <v>48</v>
      </c>
    </row>
    <row r="85" spans="1:28">
      <c r="A85" s="4">
        <f t="shared" si="0"/>
        <v>100014</v>
      </c>
      <c r="B85" s="11" t="str">
        <f>VLOOKUP(A85,pc_data!A:C,3,FALSE)</f>
        <v>녹는 악마</v>
      </c>
      <c r="C85" s="4">
        <v>3</v>
      </c>
      <c r="D85" s="4">
        <v>2</v>
      </c>
      <c r="E85" s="4">
        <f>INDEX('!참조_ENUM'!$F$3:$F$6,MATCH(F85,'!참조_ENUM'!$G$3:$G$6,0))</f>
        <v>1</v>
      </c>
      <c r="F85" s="8" t="s">
        <v>97</v>
      </c>
      <c r="G85" s="4" t="s">
        <v>287</v>
      </c>
      <c r="H85" s="4" t="s">
        <v>288</v>
      </c>
      <c r="I85" s="4">
        <v>0</v>
      </c>
      <c r="J85" s="4">
        <v>100504</v>
      </c>
      <c r="K85" s="4">
        <f t="shared" ref="K85:K88" si="4">K84+1</f>
        <v>196</v>
      </c>
      <c r="L85" s="4">
        <v>55</v>
      </c>
      <c r="M85" s="4">
        <v>0</v>
      </c>
      <c r="N85" s="4">
        <v>3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35</v>
      </c>
      <c r="X85" s="4">
        <v>0</v>
      </c>
      <c r="Y85" s="4">
        <v>0</v>
      </c>
      <c r="Z85" s="4">
        <v>0</v>
      </c>
      <c r="AA85" s="4">
        <v>5</v>
      </c>
      <c r="AB85" s="4" t="s">
        <v>48</v>
      </c>
    </row>
    <row r="86" spans="1:28">
      <c r="A86" s="4">
        <f t="shared" si="0"/>
        <v>100014</v>
      </c>
      <c r="B86" s="11" t="str">
        <f>VLOOKUP(A86,pc_data!A:C,3,FALSE)</f>
        <v>녹는 악마</v>
      </c>
      <c r="C86" s="4">
        <v>4</v>
      </c>
      <c r="D86" s="4">
        <v>2</v>
      </c>
      <c r="E86" s="4">
        <f>INDEX('!참조_ENUM'!$F$3:$F$6,MATCH(F86,'!참조_ENUM'!$G$3:$G$6,0))</f>
        <v>1</v>
      </c>
      <c r="F86" s="8" t="s">
        <v>97</v>
      </c>
      <c r="G86" s="4" t="s">
        <v>287</v>
      </c>
      <c r="H86" s="4" t="s">
        <v>288</v>
      </c>
      <c r="I86" s="4">
        <v>0</v>
      </c>
      <c r="J86" s="4">
        <v>100504</v>
      </c>
      <c r="K86" s="4">
        <f t="shared" si="4"/>
        <v>197</v>
      </c>
      <c r="L86" s="4">
        <v>59</v>
      </c>
      <c r="M86" s="4">
        <v>0</v>
      </c>
      <c r="N86" s="4">
        <v>3</v>
      </c>
      <c r="O86" s="4">
        <v>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38</v>
      </c>
      <c r="X86" s="4">
        <v>0</v>
      </c>
      <c r="Y86" s="4">
        <v>0</v>
      </c>
      <c r="Z86" s="4">
        <v>0</v>
      </c>
      <c r="AA86" s="4">
        <v>5</v>
      </c>
      <c r="AB86" s="4" t="s">
        <v>48</v>
      </c>
    </row>
    <row r="87" spans="1:28">
      <c r="A87" s="4">
        <f t="shared" si="0"/>
        <v>100014</v>
      </c>
      <c r="B87" s="11" t="str">
        <f>VLOOKUP(A87,pc_data!A:C,3,FALSE)</f>
        <v>녹는 악마</v>
      </c>
      <c r="C87" s="4">
        <v>5</v>
      </c>
      <c r="D87" s="4">
        <v>2</v>
      </c>
      <c r="E87" s="4">
        <f>INDEX('!참조_ENUM'!$F$3:$F$6,MATCH(F87,'!참조_ENUM'!$G$3:$G$6,0))</f>
        <v>1</v>
      </c>
      <c r="F87" s="8" t="s">
        <v>97</v>
      </c>
      <c r="G87" s="4" t="s">
        <v>287</v>
      </c>
      <c r="H87" s="4" t="s">
        <v>288</v>
      </c>
      <c r="I87" s="4">
        <v>0</v>
      </c>
      <c r="J87" s="4">
        <v>100504</v>
      </c>
      <c r="K87" s="4">
        <f t="shared" si="4"/>
        <v>198</v>
      </c>
      <c r="L87" s="4">
        <v>63</v>
      </c>
      <c r="M87" s="4">
        <v>0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41</v>
      </c>
      <c r="X87" s="4">
        <v>0</v>
      </c>
      <c r="Y87" s="4">
        <v>0</v>
      </c>
      <c r="Z87" s="4">
        <v>0</v>
      </c>
      <c r="AA87" s="4">
        <v>5</v>
      </c>
      <c r="AB87" s="4" t="s">
        <v>48</v>
      </c>
    </row>
    <row r="88" spans="1:28">
      <c r="A88" s="4">
        <f t="shared" si="0"/>
        <v>100014</v>
      </c>
      <c r="B88" s="11" t="str">
        <f>VLOOKUP(A88,pc_data!A:C,3,FALSE)</f>
        <v>녹는 악마</v>
      </c>
      <c r="C88" s="4">
        <v>6</v>
      </c>
      <c r="D88" s="4">
        <v>2</v>
      </c>
      <c r="E88" s="4">
        <f>INDEX('!참조_ENUM'!$F$3:$F$6,MATCH(F88,'!참조_ENUM'!$G$3:$G$6,0))</f>
        <v>1</v>
      </c>
      <c r="F88" s="8" t="s">
        <v>97</v>
      </c>
      <c r="G88" s="4" t="s">
        <v>287</v>
      </c>
      <c r="H88" s="4" t="s">
        <v>288</v>
      </c>
      <c r="I88" s="4">
        <v>0</v>
      </c>
      <c r="J88" s="4">
        <v>100504</v>
      </c>
      <c r="K88" s="4">
        <f t="shared" si="4"/>
        <v>199</v>
      </c>
      <c r="L88" s="4">
        <v>69</v>
      </c>
      <c r="M88" s="4">
        <v>0</v>
      </c>
      <c r="N88" s="4">
        <v>4</v>
      </c>
      <c r="O88" s="4">
        <v>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46</v>
      </c>
      <c r="X88" s="4">
        <v>0</v>
      </c>
      <c r="Y88" s="4">
        <v>0</v>
      </c>
      <c r="Z88" s="4">
        <v>0</v>
      </c>
      <c r="AA88" s="4">
        <v>5</v>
      </c>
      <c r="AB88" s="4" t="s">
        <v>48</v>
      </c>
    </row>
    <row r="89" spans="1:28">
      <c r="A89" s="12">
        <f t="shared" si="0"/>
        <v>100015</v>
      </c>
      <c r="B89" s="11" t="str">
        <f>VLOOKUP(A89,pc_data!A:C,3,FALSE)</f>
        <v>유미 (구)</v>
      </c>
      <c r="C89" s="12">
        <v>1</v>
      </c>
      <c r="D89" s="12">
        <v>2.5</v>
      </c>
      <c r="E89" s="12">
        <f>INDEX('!참조_ENUM'!$F$3:$F$6,MATCH(F89,'!참조_ENUM'!$G$3:$G$6,0))</f>
        <v>1</v>
      </c>
      <c r="F89" s="12" t="s">
        <v>97</v>
      </c>
      <c r="G89" s="12" t="s">
        <v>289</v>
      </c>
      <c r="H89" s="12" t="s">
        <v>290</v>
      </c>
      <c r="I89" s="12">
        <v>0</v>
      </c>
      <c r="J89" s="12">
        <v>100404</v>
      </c>
      <c r="K89" s="12">
        <v>956</v>
      </c>
      <c r="L89" s="12">
        <v>191</v>
      </c>
      <c r="M89" s="12">
        <v>0</v>
      </c>
      <c r="N89" s="12">
        <v>3</v>
      </c>
      <c r="O89" s="12">
        <v>3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40</v>
      </c>
      <c r="X89" s="12">
        <v>0</v>
      </c>
      <c r="Y89" s="12">
        <v>0</v>
      </c>
      <c r="Z89" s="12">
        <v>0</v>
      </c>
      <c r="AA89" s="12">
        <v>5</v>
      </c>
      <c r="AB89" s="12" t="s">
        <v>49</v>
      </c>
    </row>
    <row r="90" spans="1:28">
      <c r="A90" s="12">
        <f t="shared" si="0"/>
        <v>100015</v>
      </c>
      <c r="B90" s="11" t="str">
        <f>VLOOKUP(A90,pc_data!A:C,3,FALSE)</f>
        <v>유미 (구)</v>
      </c>
      <c r="C90" s="12">
        <v>2</v>
      </c>
      <c r="D90" s="12">
        <v>2.5</v>
      </c>
      <c r="E90" s="12">
        <f>INDEX('!참조_ENUM'!$F$3:$F$6,MATCH(F90,'!참조_ENUM'!$G$3:$G$6,0))</f>
        <v>1</v>
      </c>
      <c r="F90" s="12" t="s">
        <v>97</v>
      </c>
      <c r="G90" s="12" t="s">
        <v>289</v>
      </c>
      <c r="H90" s="12" t="s">
        <v>290</v>
      </c>
      <c r="I90" s="12">
        <v>0</v>
      </c>
      <c r="J90" s="12">
        <v>100404</v>
      </c>
      <c r="K90" s="12">
        <v>994</v>
      </c>
      <c r="L90" s="12">
        <f>L89+1</f>
        <v>192</v>
      </c>
      <c r="M90" s="12">
        <v>0</v>
      </c>
      <c r="N90" s="12">
        <v>3</v>
      </c>
      <c r="O90" s="12">
        <v>3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42</v>
      </c>
      <c r="X90" s="12">
        <v>0</v>
      </c>
      <c r="Y90" s="12">
        <v>0</v>
      </c>
      <c r="Z90" s="12">
        <v>0</v>
      </c>
      <c r="AA90" s="12">
        <v>5</v>
      </c>
      <c r="AB90" s="12" t="s">
        <v>49</v>
      </c>
    </row>
    <row r="91" spans="1:28">
      <c r="A91" s="12">
        <f t="shared" si="0"/>
        <v>100015</v>
      </c>
      <c r="B91" s="11" t="str">
        <f>VLOOKUP(A91,pc_data!A:C,3,FALSE)</f>
        <v>유미 (구)</v>
      </c>
      <c r="C91" s="12">
        <v>3</v>
      </c>
      <c r="D91" s="12">
        <v>2.5</v>
      </c>
      <c r="E91" s="12">
        <f>INDEX('!참조_ENUM'!$F$3:$F$6,MATCH(F91,'!참조_ENUM'!$G$3:$G$6,0))</f>
        <v>1</v>
      </c>
      <c r="F91" s="12" t="s">
        <v>97</v>
      </c>
      <c r="G91" s="12" t="s">
        <v>289</v>
      </c>
      <c r="H91" s="12" t="s">
        <v>290</v>
      </c>
      <c r="I91" s="12">
        <v>0</v>
      </c>
      <c r="J91" s="12">
        <v>100404</v>
      </c>
      <c r="K91" s="12">
        <v>1053</v>
      </c>
      <c r="L91" s="12">
        <f t="shared" ref="L91:L94" si="5">L90+1</f>
        <v>193</v>
      </c>
      <c r="M91" s="12">
        <v>0</v>
      </c>
      <c r="N91" s="12">
        <v>3</v>
      </c>
      <c r="O91" s="12">
        <v>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45</v>
      </c>
      <c r="X91" s="12">
        <v>0</v>
      </c>
      <c r="Y91" s="12">
        <v>0</v>
      </c>
      <c r="Z91" s="12">
        <v>0</v>
      </c>
      <c r="AA91" s="12">
        <v>5</v>
      </c>
      <c r="AB91" s="12" t="s">
        <v>49</v>
      </c>
    </row>
    <row r="92" spans="1:28">
      <c r="A92" s="12">
        <f t="shared" si="0"/>
        <v>100015</v>
      </c>
      <c r="B92" s="11" t="str">
        <f>VLOOKUP(A92,pc_data!A:C,3,FALSE)</f>
        <v>유미 (구)</v>
      </c>
      <c r="C92" s="12">
        <v>4</v>
      </c>
      <c r="D92" s="12">
        <v>2.5</v>
      </c>
      <c r="E92" s="12">
        <f>INDEX('!참조_ENUM'!$F$3:$F$6,MATCH(F92,'!참조_ENUM'!$G$3:$G$6,0))</f>
        <v>1</v>
      </c>
      <c r="F92" s="12" t="s">
        <v>97</v>
      </c>
      <c r="G92" s="12" t="s">
        <v>289</v>
      </c>
      <c r="H92" s="12" t="s">
        <v>290</v>
      </c>
      <c r="I92" s="12">
        <v>0</v>
      </c>
      <c r="J92" s="12">
        <v>100404</v>
      </c>
      <c r="K92" s="12">
        <v>1138</v>
      </c>
      <c r="L92" s="12">
        <f t="shared" si="5"/>
        <v>194</v>
      </c>
      <c r="M92" s="12">
        <v>0</v>
      </c>
      <c r="N92" s="12">
        <v>3</v>
      </c>
      <c r="O92" s="12">
        <v>3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49</v>
      </c>
      <c r="X92" s="12">
        <v>0</v>
      </c>
      <c r="Y92" s="12">
        <v>0</v>
      </c>
      <c r="Z92" s="12">
        <v>0</v>
      </c>
      <c r="AA92" s="12">
        <v>5</v>
      </c>
      <c r="AB92" s="12" t="s">
        <v>49</v>
      </c>
    </row>
    <row r="93" spans="1:28">
      <c r="A93" s="12">
        <f t="shared" si="0"/>
        <v>100015</v>
      </c>
      <c r="B93" s="11" t="str">
        <f>VLOOKUP(A93,pc_data!A:C,3,FALSE)</f>
        <v>유미 (구)</v>
      </c>
      <c r="C93" s="12">
        <v>5</v>
      </c>
      <c r="D93" s="12">
        <v>2.5</v>
      </c>
      <c r="E93" s="12">
        <f>INDEX('!참조_ENUM'!$F$3:$F$6,MATCH(F93,'!참조_ENUM'!$G$3:$G$6,0))</f>
        <v>1</v>
      </c>
      <c r="F93" s="12" t="s">
        <v>97</v>
      </c>
      <c r="G93" s="12" t="s">
        <v>289</v>
      </c>
      <c r="H93" s="12" t="s">
        <v>290</v>
      </c>
      <c r="I93" s="12">
        <v>0</v>
      </c>
      <c r="J93" s="12">
        <v>100404</v>
      </c>
      <c r="K93" s="12">
        <v>1252</v>
      </c>
      <c r="L93" s="12">
        <f t="shared" si="5"/>
        <v>195</v>
      </c>
      <c r="M93" s="12">
        <v>0</v>
      </c>
      <c r="N93" s="12">
        <v>3</v>
      </c>
      <c r="O93" s="12">
        <v>3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55</v>
      </c>
      <c r="X93" s="12">
        <v>0</v>
      </c>
      <c r="Y93" s="12">
        <v>0</v>
      </c>
      <c r="Z93" s="12">
        <v>0</v>
      </c>
      <c r="AA93" s="12">
        <v>5</v>
      </c>
      <c r="AB93" s="12" t="s">
        <v>49</v>
      </c>
    </row>
    <row r="94" spans="1:28">
      <c r="A94" s="12">
        <f t="shared" si="0"/>
        <v>100015</v>
      </c>
      <c r="B94" s="11" t="str">
        <f>VLOOKUP(A94,pc_data!A:C,3,FALSE)</f>
        <v>유미 (구)</v>
      </c>
      <c r="C94" s="12">
        <v>6</v>
      </c>
      <c r="D94" s="12">
        <v>2.5</v>
      </c>
      <c r="E94" s="12">
        <f>INDEX('!참조_ENUM'!$F$3:$F$6,MATCH(F94,'!참조_ENUM'!$G$3:$G$6,0))</f>
        <v>1</v>
      </c>
      <c r="F94" s="12" t="s">
        <v>97</v>
      </c>
      <c r="G94" s="12" t="s">
        <v>289</v>
      </c>
      <c r="H94" s="12" t="s">
        <v>290</v>
      </c>
      <c r="I94" s="12">
        <v>0</v>
      </c>
      <c r="J94" s="12">
        <v>100404</v>
      </c>
      <c r="K94" s="12">
        <v>1402</v>
      </c>
      <c r="L94" s="12">
        <f t="shared" si="5"/>
        <v>196</v>
      </c>
      <c r="M94" s="12">
        <v>0</v>
      </c>
      <c r="N94" s="12">
        <v>4</v>
      </c>
      <c r="O94" s="12">
        <v>4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64</v>
      </c>
      <c r="X94" s="12">
        <v>0</v>
      </c>
      <c r="Y94" s="12">
        <v>0</v>
      </c>
      <c r="Z94" s="12">
        <v>0</v>
      </c>
      <c r="AA94" s="12">
        <v>5</v>
      </c>
      <c r="AB94" s="12" t="s">
        <v>49</v>
      </c>
    </row>
    <row r="95" spans="1:28">
      <c r="A95" s="4">
        <f t="shared" si="0"/>
        <v>100016</v>
      </c>
      <c r="B95" s="11" t="str">
        <f>VLOOKUP(A95,pc_data!A:C,3,FALSE)</f>
        <v>유미 (신)</v>
      </c>
      <c r="C95" s="4">
        <v>1</v>
      </c>
      <c r="D95" s="4">
        <v>7</v>
      </c>
      <c r="E95" s="4">
        <f>INDEX('!참조_ENUM'!$F$3:$F$6,MATCH(F95,'!참조_ENUM'!$G$3:$G$6,0))</f>
        <v>2</v>
      </c>
      <c r="F95" s="8" t="s">
        <v>98</v>
      </c>
      <c r="G95" s="4" t="s">
        <v>64</v>
      </c>
      <c r="H95" s="4" t="s">
        <v>64</v>
      </c>
      <c r="I95" s="4">
        <v>0</v>
      </c>
      <c r="J95" s="4">
        <v>0</v>
      </c>
      <c r="K95" s="4">
        <v>706</v>
      </c>
      <c r="L95" s="4">
        <v>192</v>
      </c>
      <c r="M95" s="4">
        <v>0</v>
      </c>
      <c r="N95" s="4">
        <v>2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5</v>
      </c>
      <c r="W95" s="4">
        <v>0</v>
      </c>
      <c r="X95" s="4">
        <v>0</v>
      </c>
      <c r="Y95" s="4">
        <v>0</v>
      </c>
      <c r="Z95" s="4">
        <v>0</v>
      </c>
      <c r="AA95" s="4">
        <v>5</v>
      </c>
      <c r="AB95" s="4" t="s">
        <v>49</v>
      </c>
    </row>
    <row r="96" spans="1:28">
      <c r="A96" s="4">
        <f t="shared" si="0"/>
        <v>100016</v>
      </c>
      <c r="B96" s="11" t="str">
        <f>VLOOKUP(A96,pc_data!A:C,3,FALSE)</f>
        <v>유미 (신)</v>
      </c>
      <c r="C96" s="4">
        <v>2</v>
      </c>
      <c r="D96" s="4">
        <v>7</v>
      </c>
      <c r="E96" s="4">
        <f>INDEX('!참조_ENUM'!$F$3:$F$6,MATCH(F96,'!참조_ENUM'!$G$3:$G$6,0))</f>
        <v>2</v>
      </c>
      <c r="F96" s="8" t="s">
        <v>98</v>
      </c>
      <c r="G96" s="4" t="s">
        <v>64</v>
      </c>
      <c r="H96" s="4" t="s">
        <v>64</v>
      </c>
      <c r="I96" s="4">
        <v>0</v>
      </c>
      <c r="J96" s="4">
        <v>0</v>
      </c>
      <c r="K96" s="4">
        <v>730</v>
      </c>
      <c r="L96" s="4">
        <f>L95+1</f>
        <v>193</v>
      </c>
      <c r="M96" s="4">
        <v>0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5</v>
      </c>
      <c r="W96" s="4">
        <v>0</v>
      </c>
      <c r="X96" s="4">
        <v>0</v>
      </c>
      <c r="Y96" s="4">
        <v>0</v>
      </c>
      <c r="Z96" s="4">
        <v>0</v>
      </c>
      <c r="AA96" s="4">
        <v>5</v>
      </c>
      <c r="AB96" s="4" t="s">
        <v>49</v>
      </c>
    </row>
    <row r="97" spans="1:28">
      <c r="A97" s="4">
        <f t="shared" si="0"/>
        <v>100016</v>
      </c>
      <c r="B97" s="11" t="str">
        <f>VLOOKUP(A97,pc_data!A:C,3,FALSE)</f>
        <v>유미 (신)</v>
      </c>
      <c r="C97" s="4">
        <v>3</v>
      </c>
      <c r="D97" s="4">
        <v>7</v>
      </c>
      <c r="E97" s="4">
        <f>INDEX('!참조_ENUM'!$F$3:$F$6,MATCH(F97,'!참조_ENUM'!$G$3:$G$6,0))</f>
        <v>2</v>
      </c>
      <c r="F97" s="8" t="s">
        <v>98</v>
      </c>
      <c r="G97" s="4" t="s">
        <v>64</v>
      </c>
      <c r="H97" s="4" t="s">
        <v>64</v>
      </c>
      <c r="I97" s="4">
        <v>0</v>
      </c>
      <c r="J97" s="4">
        <v>0</v>
      </c>
      <c r="K97" s="4">
        <v>767</v>
      </c>
      <c r="L97" s="4">
        <f t="shared" ref="L97:L100" si="6">L96+1</f>
        <v>194</v>
      </c>
      <c r="M97" s="4">
        <v>0</v>
      </c>
      <c r="N97" s="4">
        <v>2</v>
      </c>
      <c r="O97" s="4">
        <v>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5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 t="s">
        <v>49</v>
      </c>
    </row>
    <row r="98" spans="1:28">
      <c r="A98" s="4">
        <f t="shared" si="0"/>
        <v>100016</v>
      </c>
      <c r="B98" s="11" t="str">
        <f>VLOOKUP(A98,pc_data!A:C,3,FALSE)</f>
        <v>유미 (신)</v>
      </c>
      <c r="C98" s="4">
        <v>4</v>
      </c>
      <c r="D98" s="4">
        <v>7</v>
      </c>
      <c r="E98" s="4">
        <f>INDEX('!참조_ENUM'!$F$3:$F$6,MATCH(F98,'!참조_ENUM'!$G$3:$G$6,0))</f>
        <v>2</v>
      </c>
      <c r="F98" s="8" t="s">
        <v>98</v>
      </c>
      <c r="G98" s="4" t="s">
        <v>64</v>
      </c>
      <c r="H98" s="4" t="s">
        <v>64</v>
      </c>
      <c r="I98" s="4">
        <v>0</v>
      </c>
      <c r="J98" s="4">
        <v>0</v>
      </c>
      <c r="K98" s="4">
        <v>819</v>
      </c>
      <c r="L98" s="4">
        <f t="shared" si="6"/>
        <v>195</v>
      </c>
      <c r="M98" s="4">
        <v>0</v>
      </c>
      <c r="N98" s="4">
        <v>2</v>
      </c>
      <c r="O98" s="4">
        <v>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6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 t="s">
        <v>49</v>
      </c>
    </row>
    <row r="99" spans="1:28">
      <c r="A99" s="4">
        <f t="shared" si="0"/>
        <v>100016</v>
      </c>
      <c r="B99" s="11" t="str">
        <f>VLOOKUP(A99,pc_data!A:C,3,FALSE)</f>
        <v>유미 (신)</v>
      </c>
      <c r="C99" s="4">
        <v>5</v>
      </c>
      <c r="D99" s="4">
        <v>7</v>
      </c>
      <c r="E99" s="4">
        <f>INDEX('!참조_ENUM'!$F$3:$F$6,MATCH(F99,'!참조_ENUM'!$G$3:$G$6,0))</f>
        <v>2</v>
      </c>
      <c r="F99" s="8" t="s">
        <v>98</v>
      </c>
      <c r="G99" s="4" t="s">
        <v>64</v>
      </c>
      <c r="H99" s="4" t="s">
        <v>64</v>
      </c>
      <c r="I99" s="4">
        <v>0</v>
      </c>
      <c r="J99" s="4">
        <v>0</v>
      </c>
      <c r="K99" s="4">
        <v>889</v>
      </c>
      <c r="L99" s="4">
        <f t="shared" si="6"/>
        <v>196</v>
      </c>
      <c r="M99" s="4">
        <v>0</v>
      </c>
      <c r="N99" s="4">
        <v>2</v>
      </c>
      <c r="O99" s="4">
        <v>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6</v>
      </c>
      <c r="W99" s="4">
        <v>0</v>
      </c>
      <c r="X99" s="4">
        <v>0</v>
      </c>
      <c r="Y99" s="4">
        <v>0</v>
      </c>
      <c r="Z99" s="4">
        <v>0</v>
      </c>
      <c r="AA99" s="4">
        <v>5</v>
      </c>
      <c r="AB99" s="4" t="s">
        <v>49</v>
      </c>
    </row>
    <row r="100" spans="1:28">
      <c r="A100" s="4">
        <f t="shared" si="0"/>
        <v>100016</v>
      </c>
      <c r="B100" s="11" t="str">
        <f>VLOOKUP(A100,pc_data!A:C,3,FALSE)</f>
        <v>유미 (신)</v>
      </c>
      <c r="C100" s="4">
        <v>6</v>
      </c>
      <c r="D100" s="4">
        <v>7</v>
      </c>
      <c r="E100" s="4">
        <f>INDEX('!참조_ENUM'!$F$3:$F$6,MATCH(F100,'!참조_ENUM'!$G$3:$G$6,0))</f>
        <v>2</v>
      </c>
      <c r="F100" s="8" t="s">
        <v>98</v>
      </c>
      <c r="G100" s="4" t="s">
        <v>64</v>
      </c>
      <c r="H100" s="4" t="s">
        <v>64</v>
      </c>
      <c r="I100" s="4">
        <v>0</v>
      </c>
      <c r="J100" s="4">
        <v>0</v>
      </c>
      <c r="K100" s="4">
        <v>979</v>
      </c>
      <c r="L100" s="4">
        <f t="shared" si="6"/>
        <v>197</v>
      </c>
      <c r="M100" s="4">
        <v>0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7</v>
      </c>
      <c r="W100" s="4">
        <v>0</v>
      </c>
      <c r="X100" s="4">
        <v>0</v>
      </c>
      <c r="Y100" s="4">
        <v>0</v>
      </c>
      <c r="Z100" s="4">
        <v>0</v>
      </c>
      <c r="AA100" s="4">
        <v>5</v>
      </c>
      <c r="AB100" s="4" t="s">
        <v>49</v>
      </c>
    </row>
    <row r="101" spans="1:28">
      <c r="A101" s="12">
        <f t="shared" si="0"/>
        <v>100017</v>
      </c>
      <c r="B101" s="11" t="str">
        <f>VLOOKUP(A101,pc_data!A:C,3,FALSE)</f>
        <v>모리나</v>
      </c>
      <c r="C101" s="12">
        <v>1</v>
      </c>
      <c r="D101" s="12">
        <v>3</v>
      </c>
      <c r="E101" s="12">
        <f>INDEX('!참조_ENUM'!$F$3:$F$6,MATCH(F101,'!참조_ENUM'!$G$3:$G$6,0))</f>
        <v>1</v>
      </c>
      <c r="F101" s="12" t="s">
        <v>97</v>
      </c>
      <c r="G101" s="12" t="s">
        <v>64</v>
      </c>
      <c r="H101" s="12" t="s">
        <v>64</v>
      </c>
      <c r="I101" s="12">
        <v>0</v>
      </c>
      <c r="J101" s="12">
        <v>0</v>
      </c>
      <c r="K101" s="12">
        <v>707</v>
      </c>
      <c r="L101" s="12">
        <v>193</v>
      </c>
      <c r="M101" s="12">
        <v>0</v>
      </c>
      <c r="N101" s="12">
        <v>1</v>
      </c>
      <c r="O101" s="12">
        <v>2</v>
      </c>
      <c r="P101" s="12">
        <v>10</v>
      </c>
      <c r="Q101" s="12">
        <v>0</v>
      </c>
      <c r="R101" s="12">
        <v>0</v>
      </c>
      <c r="S101" s="12">
        <v>0</v>
      </c>
      <c r="T101" s="12">
        <v>11</v>
      </c>
      <c r="U101" s="12">
        <v>5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5</v>
      </c>
      <c r="AB101" s="12" t="s">
        <v>49</v>
      </c>
    </row>
    <row r="102" spans="1:28">
      <c r="A102" s="12">
        <f t="shared" si="0"/>
        <v>100017</v>
      </c>
      <c r="B102" s="11" t="str">
        <f>VLOOKUP(A102,pc_data!A:C,3,FALSE)</f>
        <v>모리나</v>
      </c>
      <c r="C102" s="12">
        <v>2</v>
      </c>
      <c r="D102" s="12">
        <v>3</v>
      </c>
      <c r="E102" s="12">
        <f>INDEX('!참조_ENUM'!$F$3:$F$6,MATCH(F102,'!참조_ENUM'!$G$3:$G$6,0))</f>
        <v>1</v>
      </c>
      <c r="F102" s="12" t="s">
        <v>97</v>
      </c>
      <c r="G102" s="12" t="s">
        <v>64</v>
      </c>
      <c r="H102" s="12" t="s">
        <v>64</v>
      </c>
      <c r="I102" s="12">
        <v>0</v>
      </c>
      <c r="J102" s="12">
        <v>0</v>
      </c>
      <c r="K102" s="12">
        <v>731</v>
      </c>
      <c r="L102" s="12">
        <f>L101+1</f>
        <v>194</v>
      </c>
      <c r="M102" s="12">
        <v>0</v>
      </c>
      <c r="N102" s="12">
        <v>1</v>
      </c>
      <c r="O102" s="12">
        <v>2</v>
      </c>
      <c r="P102" s="12">
        <v>10</v>
      </c>
      <c r="Q102" s="12">
        <v>0</v>
      </c>
      <c r="R102" s="12">
        <v>0</v>
      </c>
      <c r="S102" s="12">
        <v>0</v>
      </c>
      <c r="T102" s="12">
        <v>11</v>
      </c>
      <c r="U102" s="12">
        <v>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5</v>
      </c>
      <c r="AB102" s="12" t="s">
        <v>49</v>
      </c>
    </row>
    <row r="103" spans="1:28">
      <c r="A103" s="12">
        <f t="shared" si="0"/>
        <v>100017</v>
      </c>
      <c r="B103" s="11" t="str">
        <f>VLOOKUP(A103,pc_data!A:C,3,FALSE)</f>
        <v>모리나</v>
      </c>
      <c r="C103" s="12">
        <v>3</v>
      </c>
      <c r="D103" s="12">
        <v>3</v>
      </c>
      <c r="E103" s="12">
        <f>INDEX('!참조_ENUM'!$F$3:$F$6,MATCH(F103,'!참조_ENUM'!$G$3:$G$6,0))</f>
        <v>1</v>
      </c>
      <c r="F103" s="12" t="s">
        <v>97</v>
      </c>
      <c r="G103" s="12" t="s">
        <v>64</v>
      </c>
      <c r="H103" s="12" t="s">
        <v>64</v>
      </c>
      <c r="I103" s="12">
        <v>0</v>
      </c>
      <c r="J103" s="12">
        <v>0</v>
      </c>
      <c r="K103" s="12">
        <v>768</v>
      </c>
      <c r="L103" s="12">
        <f t="shared" ref="L103:L106" si="7">L102+1</f>
        <v>195</v>
      </c>
      <c r="M103" s="12">
        <v>0</v>
      </c>
      <c r="N103" s="12">
        <v>1</v>
      </c>
      <c r="O103" s="12">
        <v>2</v>
      </c>
      <c r="P103" s="12">
        <v>10</v>
      </c>
      <c r="Q103" s="12">
        <v>0</v>
      </c>
      <c r="R103" s="12">
        <v>0</v>
      </c>
      <c r="S103" s="12">
        <v>0</v>
      </c>
      <c r="T103" s="12">
        <v>12</v>
      </c>
      <c r="U103" s="12">
        <v>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5</v>
      </c>
      <c r="AB103" s="12" t="s">
        <v>49</v>
      </c>
    </row>
    <row r="104" spans="1:28">
      <c r="A104" s="12">
        <f t="shared" si="0"/>
        <v>100017</v>
      </c>
      <c r="B104" s="11" t="str">
        <f>VLOOKUP(A104,pc_data!A:C,3,FALSE)</f>
        <v>모리나</v>
      </c>
      <c r="C104" s="12">
        <v>4</v>
      </c>
      <c r="D104" s="12">
        <v>3</v>
      </c>
      <c r="E104" s="12">
        <f>INDEX('!참조_ENUM'!$F$3:$F$6,MATCH(F104,'!참조_ENUM'!$G$3:$G$6,0))</f>
        <v>1</v>
      </c>
      <c r="F104" s="12" t="s">
        <v>97</v>
      </c>
      <c r="G104" s="12" t="s">
        <v>64</v>
      </c>
      <c r="H104" s="12" t="s">
        <v>64</v>
      </c>
      <c r="I104" s="12">
        <v>0</v>
      </c>
      <c r="J104" s="12">
        <v>0</v>
      </c>
      <c r="K104" s="12">
        <v>820</v>
      </c>
      <c r="L104" s="12">
        <f t="shared" si="7"/>
        <v>196</v>
      </c>
      <c r="M104" s="12">
        <v>0</v>
      </c>
      <c r="N104" s="12">
        <v>1</v>
      </c>
      <c r="O104" s="12">
        <v>2</v>
      </c>
      <c r="P104" s="12">
        <v>11</v>
      </c>
      <c r="Q104" s="12">
        <v>0</v>
      </c>
      <c r="R104" s="12">
        <v>0</v>
      </c>
      <c r="S104" s="12">
        <v>0</v>
      </c>
      <c r="T104" s="12">
        <v>13</v>
      </c>
      <c r="U104" s="12">
        <v>6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5</v>
      </c>
      <c r="AB104" s="12" t="s">
        <v>49</v>
      </c>
    </row>
    <row r="105" spans="1:28">
      <c r="A105" s="12">
        <f t="shared" si="0"/>
        <v>100017</v>
      </c>
      <c r="B105" s="11" t="str">
        <f>VLOOKUP(A105,pc_data!A:C,3,FALSE)</f>
        <v>모리나</v>
      </c>
      <c r="C105" s="12">
        <v>5</v>
      </c>
      <c r="D105" s="12">
        <v>3</v>
      </c>
      <c r="E105" s="12">
        <f>INDEX('!참조_ENUM'!$F$3:$F$6,MATCH(F105,'!참조_ENUM'!$G$3:$G$6,0))</f>
        <v>1</v>
      </c>
      <c r="F105" s="12" t="s">
        <v>97</v>
      </c>
      <c r="G105" s="12" t="s">
        <v>64</v>
      </c>
      <c r="H105" s="12" t="s">
        <v>64</v>
      </c>
      <c r="I105" s="12">
        <v>0</v>
      </c>
      <c r="J105" s="12">
        <v>0</v>
      </c>
      <c r="K105" s="12">
        <v>890</v>
      </c>
      <c r="L105" s="12">
        <f t="shared" si="7"/>
        <v>197</v>
      </c>
      <c r="M105" s="12">
        <v>0</v>
      </c>
      <c r="N105" s="12">
        <v>1</v>
      </c>
      <c r="O105" s="12">
        <v>2</v>
      </c>
      <c r="P105" s="12">
        <v>12</v>
      </c>
      <c r="Q105" s="12">
        <v>0</v>
      </c>
      <c r="R105" s="12">
        <v>0</v>
      </c>
      <c r="S105" s="12">
        <v>0</v>
      </c>
      <c r="T105" s="12">
        <v>14</v>
      </c>
      <c r="U105" s="12">
        <v>6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5</v>
      </c>
      <c r="AB105" s="12" t="s">
        <v>49</v>
      </c>
    </row>
    <row r="106" spans="1:28">
      <c r="A106" s="12">
        <f t="shared" si="0"/>
        <v>100017</v>
      </c>
      <c r="B106" s="11" t="str">
        <f>VLOOKUP(A106,pc_data!A:C,3,FALSE)</f>
        <v>모리나</v>
      </c>
      <c r="C106" s="12">
        <v>6</v>
      </c>
      <c r="D106" s="12">
        <v>3</v>
      </c>
      <c r="E106" s="12">
        <f>INDEX('!참조_ENUM'!$F$3:$F$6,MATCH(F106,'!참조_ENUM'!$G$3:$G$6,0))</f>
        <v>1</v>
      </c>
      <c r="F106" s="12" t="s">
        <v>97</v>
      </c>
      <c r="G106" s="12" t="s">
        <v>64</v>
      </c>
      <c r="H106" s="12" t="s">
        <v>64</v>
      </c>
      <c r="I106" s="12">
        <v>0</v>
      </c>
      <c r="J106" s="12">
        <v>0</v>
      </c>
      <c r="K106" s="12">
        <v>981</v>
      </c>
      <c r="L106" s="12">
        <f t="shared" si="7"/>
        <v>198</v>
      </c>
      <c r="M106" s="12">
        <v>0</v>
      </c>
      <c r="N106" s="12">
        <v>1</v>
      </c>
      <c r="O106" s="12">
        <v>2</v>
      </c>
      <c r="P106" s="12">
        <v>13</v>
      </c>
      <c r="Q106" s="12">
        <v>0</v>
      </c>
      <c r="R106" s="12">
        <v>0</v>
      </c>
      <c r="S106" s="12">
        <v>0</v>
      </c>
      <c r="T106" s="12">
        <v>16</v>
      </c>
      <c r="U106" s="12">
        <v>7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</v>
      </c>
      <c r="AB106" s="12" t="s">
        <v>49</v>
      </c>
    </row>
    <row r="107" spans="1:28">
      <c r="A107" s="4">
        <f t="shared" si="0"/>
        <v>100018</v>
      </c>
      <c r="B107" s="11" t="str">
        <f>VLOOKUP(A107,pc_data!A:C,3,FALSE)</f>
        <v>모리나(스킨)</v>
      </c>
      <c r="C107" s="4">
        <v>1</v>
      </c>
      <c r="D107" s="4">
        <v>8</v>
      </c>
      <c r="E107" s="4">
        <f>INDEX('!참조_ENUM'!$F$3:$F$6,MATCH(F107,'!참조_ENUM'!$G$3:$G$6,0))</f>
        <v>3</v>
      </c>
      <c r="F107" s="8" t="s">
        <v>99</v>
      </c>
      <c r="G107" s="4" t="s">
        <v>291</v>
      </c>
      <c r="H107" s="4" t="s">
        <v>292</v>
      </c>
      <c r="I107" s="4">
        <v>0</v>
      </c>
      <c r="J107" s="4">
        <v>100604</v>
      </c>
      <c r="K107" s="4">
        <v>544</v>
      </c>
      <c r="L107" s="4">
        <v>0</v>
      </c>
      <c r="M107" s="4">
        <v>195</v>
      </c>
      <c r="N107" s="4">
        <v>1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5</v>
      </c>
      <c r="AB107" s="4" t="s">
        <v>49</v>
      </c>
    </row>
    <row r="108" spans="1:28">
      <c r="A108" s="4">
        <f t="shared" si="0"/>
        <v>100018</v>
      </c>
      <c r="B108" s="11" t="str">
        <f>VLOOKUP(A108,pc_data!A:C,3,FALSE)</f>
        <v>모리나(스킨)</v>
      </c>
      <c r="C108" s="4">
        <v>2</v>
      </c>
      <c r="D108" s="4">
        <v>8</v>
      </c>
      <c r="E108" s="4">
        <f>INDEX('!참조_ENUM'!$F$3:$F$6,MATCH(F108,'!참조_ENUM'!$G$3:$G$6,0))</f>
        <v>3</v>
      </c>
      <c r="F108" s="8" t="s">
        <v>99</v>
      </c>
      <c r="G108" s="4" t="s">
        <v>291</v>
      </c>
      <c r="H108" s="4" t="s">
        <v>292</v>
      </c>
      <c r="I108" s="4">
        <v>0</v>
      </c>
      <c r="J108" s="4">
        <v>100604</v>
      </c>
      <c r="K108" s="4">
        <v>560</v>
      </c>
      <c r="L108" s="4">
        <v>0</v>
      </c>
      <c r="M108" s="4">
        <f>M107+1</f>
        <v>196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11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5</v>
      </c>
      <c r="AB108" s="4" t="s">
        <v>49</v>
      </c>
    </row>
    <row r="109" spans="1:28">
      <c r="A109" s="4">
        <f t="shared" si="0"/>
        <v>100018</v>
      </c>
      <c r="B109" s="11" t="str">
        <f>VLOOKUP(A109,pc_data!A:C,3,FALSE)</f>
        <v>모리나(스킨)</v>
      </c>
      <c r="C109" s="4">
        <v>3</v>
      </c>
      <c r="D109" s="4">
        <v>8</v>
      </c>
      <c r="E109" s="4">
        <f>INDEX('!참조_ENUM'!$F$3:$F$6,MATCH(F109,'!참조_ENUM'!$G$3:$G$6,0))</f>
        <v>3</v>
      </c>
      <c r="F109" s="8" t="s">
        <v>99</v>
      </c>
      <c r="G109" s="4" t="s">
        <v>291</v>
      </c>
      <c r="H109" s="4" t="s">
        <v>292</v>
      </c>
      <c r="I109" s="4">
        <v>0</v>
      </c>
      <c r="J109" s="4">
        <v>100604</v>
      </c>
      <c r="K109" s="4">
        <v>585</v>
      </c>
      <c r="L109" s="4">
        <v>0</v>
      </c>
      <c r="M109" s="4">
        <f t="shared" ref="M109:M112" si="8">M108+1</f>
        <v>197</v>
      </c>
      <c r="N109" s="4">
        <v>1</v>
      </c>
      <c r="O109" s="4">
        <v>2</v>
      </c>
      <c r="P109" s="4">
        <v>0</v>
      </c>
      <c r="Q109" s="4">
        <v>0</v>
      </c>
      <c r="R109" s="4">
        <v>0</v>
      </c>
      <c r="S109" s="4">
        <v>0</v>
      </c>
      <c r="T109" s="4">
        <v>12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5</v>
      </c>
      <c r="AB109" s="4" t="s">
        <v>49</v>
      </c>
    </row>
    <row r="110" spans="1:28">
      <c r="A110" s="4">
        <f t="shared" si="0"/>
        <v>100018</v>
      </c>
      <c r="B110" s="11" t="str">
        <f>VLOOKUP(A110,pc_data!A:C,3,FALSE)</f>
        <v>모리나(스킨)</v>
      </c>
      <c r="C110" s="4">
        <v>4</v>
      </c>
      <c r="D110" s="4">
        <v>8</v>
      </c>
      <c r="E110" s="4">
        <f>INDEX('!참조_ENUM'!$F$3:$F$6,MATCH(F110,'!참조_ENUM'!$G$3:$G$6,0))</f>
        <v>3</v>
      </c>
      <c r="F110" s="8" t="s">
        <v>99</v>
      </c>
      <c r="G110" s="4" t="s">
        <v>291</v>
      </c>
      <c r="H110" s="4" t="s">
        <v>292</v>
      </c>
      <c r="I110" s="4">
        <v>0</v>
      </c>
      <c r="J110" s="4">
        <v>100604</v>
      </c>
      <c r="K110" s="4">
        <v>620</v>
      </c>
      <c r="L110" s="4">
        <v>0</v>
      </c>
      <c r="M110" s="4">
        <f t="shared" si="8"/>
        <v>198</v>
      </c>
      <c r="N110" s="4">
        <v>1</v>
      </c>
      <c r="O110" s="4">
        <v>2</v>
      </c>
      <c r="P110" s="4">
        <v>0</v>
      </c>
      <c r="Q110" s="4">
        <v>0</v>
      </c>
      <c r="R110" s="4">
        <v>0</v>
      </c>
      <c r="S110" s="4">
        <v>0</v>
      </c>
      <c r="T110" s="4">
        <v>13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 t="s">
        <v>49</v>
      </c>
    </row>
    <row r="111" spans="1:28">
      <c r="A111" s="4">
        <f t="shared" si="0"/>
        <v>100018</v>
      </c>
      <c r="B111" s="11" t="str">
        <f>VLOOKUP(A111,pc_data!A:C,3,FALSE)</f>
        <v>모리나(스킨)</v>
      </c>
      <c r="C111" s="4">
        <v>5</v>
      </c>
      <c r="D111" s="4">
        <v>8</v>
      </c>
      <c r="E111" s="4">
        <f>INDEX('!참조_ENUM'!$F$3:$F$6,MATCH(F111,'!참조_ENUM'!$G$3:$G$6,0))</f>
        <v>3</v>
      </c>
      <c r="F111" s="8" t="s">
        <v>99</v>
      </c>
      <c r="G111" s="4" t="s">
        <v>291</v>
      </c>
      <c r="H111" s="4" t="s">
        <v>292</v>
      </c>
      <c r="I111" s="4">
        <v>0</v>
      </c>
      <c r="J111" s="4">
        <v>100604</v>
      </c>
      <c r="K111" s="4">
        <v>667</v>
      </c>
      <c r="L111" s="4">
        <v>0</v>
      </c>
      <c r="M111" s="4">
        <f t="shared" si="8"/>
        <v>199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14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5</v>
      </c>
      <c r="AB111" s="4" t="s">
        <v>49</v>
      </c>
    </row>
    <row r="112" spans="1:28">
      <c r="A112" s="4">
        <f t="shared" si="0"/>
        <v>100018</v>
      </c>
      <c r="B112" s="11" t="str">
        <f>VLOOKUP(A112,pc_data!A:C,3,FALSE)</f>
        <v>모리나(스킨)</v>
      </c>
      <c r="C112" s="4">
        <v>6</v>
      </c>
      <c r="D112" s="4">
        <v>8</v>
      </c>
      <c r="E112" s="4">
        <f>INDEX('!참조_ENUM'!$F$3:$F$6,MATCH(F112,'!참조_ENUM'!$G$3:$G$6,0))</f>
        <v>3</v>
      </c>
      <c r="F112" s="8" t="s">
        <v>99</v>
      </c>
      <c r="G112" s="4" t="s">
        <v>291</v>
      </c>
      <c r="H112" s="4" t="s">
        <v>292</v>
      </c>
      <c r="I112" s="4">
        <v>0</v>
      </c>
      <c r="J112" s="4">
        <v>100604</v>
      </c>
      <c r="K112" s="4">
        <v>727</v>
      </c>
      <c r="L112" s="4">
        <v>0</v>
      </c>
      <c r="M112" s="4">
        <f t="shared" si="8"/>
        <v>200</v>
      </c>
      <c r="N112" s="4">
        <v>1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4">
        <v>16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5</v>
      </c>
      <c r="AB112" s="4" t="s">
        <v>49</v>
      </c>
    </row>
    <row r="113" spans="1:28">
      <c r="A113" s="4">
        <f>A107+1</f>
        <v>100019</v>
      </c>
      <c r="B113" s="11" t="str">
        <f>VLOOKUP(A113,pc_data!A:C,3,FALSE)</f>
        <v>소피아</v>
      </c>
      <c r="C113" s="4">
        <v>1</v>
      </c>
      <c r="D113" s="4">
        <v>6</v>
      </c>
      <c r="E113" s="4">
        <f>INDEX('!참조_ENUM'!$F$3:$F$6,MATCH(F113,'!참조_ENUM'!$G$3:$G$6,0))</f>
        <v>2</v>
      </c>
      <c r="F113" s="8" t="s">
        <v>98</v>
      </c>
      <c r="G113" s="4" t="s">
        <v>279</v>
      </c>
      <c r="H113" s="4" t="s">
        <v>281</v>
      </c>
      <c r="I113" s="4">
        <v>0</v>
      </c>
      <c r="J113" s="4">
        <v>100004</v>
      </c>
      <c r="K113" s="4">
        <v>525</v>
      </c>
      <c r="L113" s="4">
        <v>0</v>
      </c>
      <c r="M113" s="4">
        <v>197</v>
      </c>
      <c r="N113" s="4">
        <v>1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90</v>
      </c>
      <c r="X113" s="4">
        <v>0</v>
      </c>
      <c r="Y113" s="4">
        <v>0</v>
      </c>
      <c r="Z113" s="4">
        <v>0</v>
      </c>
      <c r="AA113" s="4">
        <v>5</v>
      </c>
      <c r="AB113" s="4" t="s">
        <v>48</v>
      </c>
    </row>
    <row r="114" spans="1:28">
      <c r="A114" s="4">
        <f t="shared" si="0"/>
        <v>100019</v>
      </c>
      <c r="B114" s="11" t="str">
        <f>VLOOKUP(A114,pc_data!A:C,3,FALSE)</f>
        <v>소피아</v>
      </c>
      <c r="C114" s="4">
        <v>2</v>
      </c>
      <c r="D114" s="4">
        <v>6</v>
      </c>
      <c r="E114" s="4">
        <f>INDEX('!참조_ENUM'!$F$3:$F$6,MATCH(F114,'!참조_ENUM'!$G$3:$G$6,0))</f>
        <v>2</v>
      </c>
      <c r="F114" s="8" t="s">
        <v>98</v>
      </c>
      <c r="G114" s="4" t="s">
        <v>279</v>
      </c>
      <c r="H114" s="4" t="s">
        <v>281</v>
      </c>
      <c r="I114" s="4">
        <v>0</v>
      </c>
      <c r="J114" s="4">
        <v>100004</v>
      </c>
      <c r="K114" s="4">
        <v>540</v>
      </c>
      <c r="L114" s="4">
        <v>0</v>
      </c>
      <c r="M114" s="4">
        <f>M113+1</f>
        <v>198</v>
      </c>
      <c r="N114" s="4">
        <v>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95</v>
      </c>
      <c r="X114" s="4">
        <v>0</v>
      </c>
      <c r="Y114" s="4">
        <v>0</v>
      </c>
      <c r="Z114" s="4">
        <v>0</v>
      </c>
      <c r="AA114" s="4">
        <v>5</v>
      </c>
      <c r="AB114" s="4" t="s">
        <v>48</v>
      </c>
    </row>
    <row r="115" spans="1:28">
      <c r="A115" s="4">
        <f t="shared" si="0"/>
        <v>100019</v>
      </c>
      <c r="B115" s="11" t="str">
        <f>VLOOKUP(A115,pc_data!A:C,3,FALSE)</f>
        <v>소피아</v>
      </c>
      <c r="C115" s="4">
        <v>3</v>
      </c>
      <c r="D115" s="4">
        <v>6</v>
      </c>
      <c r="E115" s="4">
        <f>INDEX('!참조_ENUM'!$F$3:$F$6,MATCH(F115,'!참조_ENUM'!$G$3:$G$6,0))</f>
        <v>2</v>
      </c>
      <c r="F115" s="8" t="s">
        <v>98</v>
      </c>
      <c r="G115" s="4" t="s">
        <v>279</v>
      </c>
      <c r="H115" s="4" t="s">
        <v>281</v>
      </c>
      <c r="I115" s="4">
        <v>0</v>
      </c>
      <c r="J115" s="4">
        <v>100004</v>
      </c>
      <c r="K115" s="4">
        <v>565</v>
      </c>
      <c r="L115" s="4">
        <v>0</v>
      </c>
      <c r="M115" s="4">
        <f t="shared" ref="M115:M118" si="9">M114+1</f>
        <v>199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103</v>
      </c>
      <c r="X115" s="4">
        <v>0</v>
      </c>
      <c r="Y115" s="4">
        <v>0</v>
      </c>
      <c r="Z115" s="4">
        <v>0</v>
      </c>
      <c r="AA115" s="4">
        <v>5</v>
      </c>
      <c r="AB115" s="4" t="s">
        <v>48</v>
      </c>
    </row>
    <row r="116" spans="1:28">
      <c r="A116" s="4">
        <f t="shared" si="0"/>
        <v>100019</v>
      </c>
      <c r="B116" s="11" t="str">
        <f>VLOOKUP(A116,pc_data!A:C,3,FALSE)</f>
        <v>소피아</v>
      </c>
      <c r="C116" s="4">
        <v>4</v>
      </c>
      <c r="D116" s="4">
        <v>6</v>
      </c>
      <c r="E116" s="4">
        <f>INDEX('!참조_ENUM'!$F$3:$F$6,MATCH(F116,'!참조_ENUM'!$G$3:$G$6,0))</f>
        <v>2</v>
      </c>
      <c r="F116" s="8" t="s">
        <v>217</v>
      </c>
      <c r="G116" s="4" t="s">
        <v>279</v>
      </c>
      <c r="H116" s="4" t="s">
        <v>281</v>
      </c>
      <c r="I116" s="4">
        <v>0</v>
      </c>
      <c r="J116" s="4">
        <v>100004</v>
      </c>
      <c r="K116" s="4">
        <v>598</v>
      </c>
      <c r="L116" s="4">
        <v>0</v>
      </c>
      <c r="M116" s="4">
        <f t="shared" si="9"/>
        <v>200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116</v>
      </c>
      <c r="X116" s="4">
        <v>0</v>
      </c>
      <c r="Y116" s="4">
        <v>0</v>
      </c>
      <c r="Z116" s="4">
        <v>0</v>
      </c>
      <c r="AA116" s="4">
        <v>5</v>
      </c>
      <c r="AB116" s="4" t="s">
        <v>48</v>
      </c>
    </row>
    <row r="117" spans="1:28">
      <c r="A117" s="4">
        <f t="shared" si="0"/>
        <v>100019</v>
      </c>
      <c r="B117" s="11" t="str">
        <f>VLOOKUP(A117,pc_data!A:C,3,FALSE)</f>
        <v>소피아</v>
      </c>
      <c r="C117" s="4">
        <v>5</v>
      </c>
      <c r="D117" s="4">
        <v>6</v>
      </c>
      <c r="E117" s="4">
        <f>INDEX('!참조_ENUM'!$F$3:$F$6,MATCH(F117,'!참조_ENUM'!$G$3:$G$6,0))</f>
        <v>2</v>
      </c>
      <c r="F117" s="8" t="s">
        <v>98</v>
      </c>
      <c r="G117" s="4" t="s">
        <v>279</v>
      </c>
      <c r="H117" s="4" t="s">
        <v>281</v>
      </c>
      <c r="I117" s="4">
        <v>0</v>
      </c>
      <c r="J117" s="4">
        <v>100004</v>
      </c>
      <c r="K117" s="4">
        <v>643</v>
      </c>
      <c r="L117" s="4">
        <v>0</v>
      </c>
      <c r="M117" s="4">
        <f t="shared" si="9"/>
        <v>201</v>
      </c>
      <c r="N117" s="4">
        <v>1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133</v>
      </c>
      <c r="X117" s="4">
        <v>0</v>
      </c>
      <c r="Y117" s="4">
        <v>0</v>
      </c>
      <c r="Z117" s="4">
        <v>0</v>
      </c>
      <c r="AA117" s="4">
        <v>5</v>
      </c>
      <c r="AB117" s="4" t="s">
        <v>48</v>
      </c>
    </row>
    <row r="118" spans="1:28">
      <c r="A118" s="4">
        <f t="shared" si="0"/>
        <v>100019</v>
      </c>
      <c r="B118" s="11" t="str">
        <f>VLOOKUP(A118,pc_data!A:C,3,FALSE)</f>
        <v>소피아</v>
      </c>
      <c r="C118" s="4">
        <v>6</v>
      </c>
      <c r="D118" s="4">
        <v>6</v>
      </c>
      <c r="E118" s="4">
        <f>INDEX('!참조_ENUM'!$F$3:$F$6,MATCH(F118,'!참조_ENUM'!$G$3:$G$6,0))</f>
        <v>2</v>
      </c>
      <c r="F118" s="8" t="s">
        <v>98</v>
      </c>
      <c r="G118" s="4" t="s">
        <v>279</v>
      </c>
      <c r="H118" s="4" t="s">
        <v>281</v>
      </c>
      <c r="I118" s="4">
        <v>0</v>
      </c>
      <c r="J118" s="4">
        <v>100004</v>
      </c>
      <c r="K118" s="4">
        <v>701</v>
      </c>
      <c r="L118" s="4">
        <v>0</v>
      </c>
      <c r="M118" s="4">
        <f t="shared" si="9"/>
        <v>202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158</v>
      </c>
      <c r="X118" s="4">
        <v>0</v>
      </c>
      <c r="Y118" s="4">
        <v>0</v>
      </c>
      <c r="Z118" s="4">
        <v>0</v>
      </c>
      <c r="AA118" s="4">
        <v>5</v>
      </c>
      <c r="AB118" s="4" t="s">
        <v>48</v>
      </c>
    </row>
    <row r="119" spans="1:28">
      <c r="A119" s="12">
        <f t="shared" si="0"/>
        <v>100020</v>
      </c>
      <c r="B119" s="11" t="str">
        <f>VLOOKUP(A119,pc_data!A:C,3,FALSE)</f>
        <v>라미</v>
      </c>
      <c r="C119" s="12">
        <v>1</v>
      </c>
      <c r="D119" s="12">
        <v>9.5</v>
      </c>
      <c r="E119" s="12">
        <f>INDEX('!참조_ENUM'!$F$3:$F$6,MATCH(F119,'!참조_ENUM'!$G$3:$G$6,0))</f>
        <v>3</v>
      </c>
      <c r="F119" s="12" t="s">
        <v>99</v>
      </c>
      <c r="G119" s="12" t="s">
        <v>280</v>
      </c>
      <c r="H119" s="12" t="s">
        <v>282</v>
      </c>
      <c r="I119" s="12">
        <v>0</v>
      </c>
      <c r="J119" s="12">
        <v>100104</v>
      </c>
      <c r="K119" s="12">
        <v>535</v>
      </c>
      <c r="L119" s="12">
        <v>198</v>
      </c>
      <c r="M119" s="12">
        <v>0</v>
      </c>
      <c r="N119" s="12">
        <v>1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5</v>
      </c>
      <c r="AB119" s="12" t="s">
        <v>49</v>
      </c>
    </row>
    <row r="120" spans="1:28">
      <c r="A120" s="12">
        <f t="shared" si="0"/>
        <v>100020</v>
      </c>
      <c r="B120" s="11" t="str">
        <f>VLOOKUP(A120,pc_data!A:C,3,FALSE)</f>
        <v>라미</v>
      </c>
      <c r="C120" s="12">
        <v>2</v>
      </c>
      <c r="D120" s="12">
        <v>9.5</v>
      </c>
      <c r="E120" s="12">
        <f>INDEX('!참조_ENUM'!$F$3:$F$6,MATCH(F120,'!참조_ENUM'!$G$3:$G$6,0))</f>
        <v>3</v>
      </c>
      <c r="F120" s="12" t="s">
        <v>99</v>
      </c>
      <c r="G120" s="12" t="s">
        <v>280</v>
      </c>
      <c r="H120" s="12" t="s">
        <v>282</v>
      </c>
      <c r="I120" s="12">
        <v>0</v>
      </c>
      <c r="J120" s="12">
        <v>100104</v>
      </c>
      <c r="K120" s="12">
        <v>556</v>
      </c>
      <c r="L120" s="12">
        <f>L119+1</f>
        <v>199</v>
      </c>
      <c r="M120" s="12">
        <v>0</v>
      </c>
      <c r="N120" s="12">
        <v>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5</v>
      </c>
      <c r="AB120" s="12" t="s">
        <v>49</v>
      </c>
    </row>
    <row r="121" spans="1:28">
      <c r="A121" s="12">
        <f t="shared" si="0"/>
        <v>100020</v>
      </c>
      <c r="B121" s="11" t="str">
        <f>VLOOKUP(A121,pc_data!A:C,3,FALSE)</f>
        <v>라미</v>
      </c>
      <c r="C121" s="12">
        <v>3</v>
      </c>
      <c r="D121" s="12">
        <v>9.5</v>
      </c>
      <c r="E121" s="12">
        <f>INDEX('!참조_ENUM'!$F$3:$F$6,MATCH(F121,'!참조_ENUM'!$G$3:$G$6,0))</f>
        <v>3</v>
      </c>
      <c r="F121" s="12" t="s">
        <v>99</v>
      </c>
      <c r="G121" s="12" t="s">
        <v>280</v>
      </c>
      <c r="H121" s="12" t="s">
        <v>282</v>
      </c>
      <c r="I121" s="12">
        <v>0</v>
      </c>
      <c r="J121" s="12">
        <v>100104</v>
      </c>
      <c r="K121" s="12">
        <v>589</v>
      </c>
      <c r="L121" s="12">
        <f t="shared" ref="L121:L124" si="10">L120+1</f>
        <v>200</v>
      </c>
      <c r="M121" s="12">
        <v>0</v>
      </c>
      <c r="N121" s="12">
        <v>1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5</v>
      </c>
      <c r="AB121" s="12" t="s">
        <v>49</v>
      </c>
    </row>
    <row r="122" spans="1:28">
      <c r="A122" s="12">
        <f t="shared" si="0"/>
        <v>100020</v>
      </c>
      <c r="B122" s="11" t="str">
        <f>VLOOKUP(A122,pc_data!A:C,3,FALSE)</f>
        <v>라미</v>
      </c>
      <c r="C122" s="12">
        <v>4</v>
      </c>
      <c r="D122" s="12">
        <v>9.5</v>
      </c>
      <c r="E122" s="12">
        <f>INDEX('!참조_ENUM'!$F$3:$F$6,MATCH(F122,'!참조_ENUM'!$G$3:$G$6,0))</f>
        <v>3</v>
      </c>
      <c r="F122" s="12" t="s">
        <v>99</v>
      </c>
      <c r="G122" s="12" t="s">
        <v>280</v>
      </c>
      <c r="H122" s="12" t="s">
        <v>282</v>
      </c>
      <c r="I122" s="12">
        <v>0</v>
      </c>
      <c r="J122" s="12">
        <v>100104</v>
      </c>
      <c r="K122" s="12">
        <v>636</v>
      </c>
      <c r="L122" s="12">
        <f t="shared" si="10"/>
        <v>201</v>
      </c>
      <c r="M122" s="12">
        <v>0</v>
      </c>
      <c r="N122" s="12">
        <v>1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5</v>
      </c>
      <c r="AB122" s="12" t="s">
        <v>49</v>
      </c>
    </row>
    <row r="123" spans="1:28">
      <c r="A123" s="12">
        <f t="shared" si="0"/>
        <v>100020</v>
      </c>
      <c r="B123" s="11" t="str">
        <f>VLOOKUP(A123,pc_data!A:C,3,FALSE)</f>
        <v>라미</v>
      </c>
      <c r="C123" s="12">
        <v>5</v>
      </c>
      <c r="D123" s="12">
        <v>9.5</v>
      </c>
      <c r="E123" s="12">
        <f>INDEX('!참조_ENUM'!$F$3:$F$6,MATCH(F123,'!참조_ENUM'!$G$3:$G$6,0))</f>
        <v>3</v>
      </c>
      <c r="F123" s="12" t="s">
        <v>99</v>
      </c>
      <c r="G123" s="12" t="s">
        <v>280</v>
      </c>
      <c r="H123" s="12" t="s">
        <v>282</v>
      </c>
      <c r="I123" s="12">
        <v>0</v>
      </c>
      <c r="J123" s="12">
        <v>100104</v>
      </c>
      <c r="K123" s="12">
        <v>700</v>
      </c>
      <c r="L123" s="12">
        <f t="shared" si="10"/>
        <v>202</v>
      </c>
      <c r="M123" s="12">
        <v>0</v>
      </c>
      <c r="N123" s="12">
        <v>1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5</v>
      </c>
      <c r="AB123" s="12" t="s">
        <v>49</v>
      </c>
    </row>
    <row r="124" spans="1:28">
      <c r="A124" s="12">
        <f t="shared" ref="A124" si="11">A118+1</f>
        <v>100020</v>
      </c>
      <c r="B124" s="11" t="str">
        <f>VLOOKUP(A124,pc_data!A:C,3,FALSE)</f>
        <v>라미</v>
      </c>
      <c r="C124" s="12">
        <v>6</v>
      </c>
      <c r="D124" s="12">
        <v>9.5</v>
      </c>
      <c r="E124" s="12">
        <f>INDEX('!참조_ENUM'!$F$3:$F$6,MATCH(F124,'!참조_ENUM'!$G$3:$G$6,0))</f>
        <v>3</v>
      </c>
      <c r="F124" s="12" t="s">
        <v>99</v>
      </c>
      <c r="G124" s="12" t="s">
        <v>280</v>
      </c>
      <c r="H124" s="12" t="s">
        <v>282</v>
      </c>
      <c r="I124" s="12">
        <v>0</v>
      </c>
      <c r="J124" s="12">
        <v>100104</v>
      </c>
      <c r="K124" s="12">
        <v>784</v>
      </c>
      <c r="L124" s="12">
        <f t="shared" si="10"/>
        <v>203</v>
      </c>
      <c r="M124" s="12">
        <v>0</v>
      </c>
      <c r="N124" s="12">
        <v>1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5</v>
      </c>
      <c r="AB124" s="12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/>
  <cols>
    <col min="1" max="1" width="29.875" bestFit="1" customWidth="1"/>
    <col min="2" max="2" width="14.625" customWidth="1"/>
    <col min="3" max="3" width="66.75" bestFit="1" customWidth="1"/>
  </cols>
  <sheetData>
    <row r="1" spans="1:3">
      <c r="A1" t="s">
        <v>56</v>
      </c>
    </row>
    <row r="2" spans="1:3">
      <c r="A2" s="1" t="s">
        <v>50</v>
      </c>
      <c r="B2" s="1" t="s">
        <v>51</v>
      </c>
      <c r="C2" s="1" t="s">
        <v>42</v>
      </c>
    </row>
    <row r="3" spans="1:3">
      <c r="A3" s="2" t="s">
        <v>135</v>
      </c>
      <c r="B3" s="2" t="s">
        <v>7</v>
      </c>
      <c r="C3" s="2" t="s">
        <v>7</v>
      </c>
    </row>
    <row r="4" spans="1:3">
      <c r="A4" s="3" t="s">
        <v>34</v>
      </c>
      <c r="B4" s="3" t="s">
        <v>11</v>
      </c>
      <c r="C4" s="3" t="s">
        <v>47</v>
      </c>
    </row>
    <row r="5" spans="1: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>
      <c r="A1" t="s">
        <v>74</v>
      </c>
    </row>
    <row r="2" spans="1:5">
      <c r="A2" s="1" t="s">
        <v>75</v>
      </c>
      <c r="B2" s="1" t="s">
        <v>51</v>
      </c>
      <c r="C2" s="1" t="s">
        <v>42</v>
      </c>
      <c r="D2" s="1" t="s">
        <v>103</v>
      </c>
      <c r="E2" s="1" t="s">
        <v>106</v>
      </c>
    </row>
    <row r="3" spans="1:5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>
      <c r="A4" s="3" t="s">
        <v>80</v>
      </c>
      <c r="B4" s="3" t="s">
        <v>11</v>
      </c>
      <c r="C4" s="3" t="s">
        <v>47</v>
      </c>
      <c r="D4" s="3" t="s">
        <v>104</v>
      </c>
      <c r="E4" s="3" t="s">
        <v>107</v>
      </c>
    </row>
    <row r="5" spans="1:5">
      <c r="A5" s="4">
        <f>INDEX('!참조_ENUM'!$N$3:$N$7,MATCH(B5,'!참조_ENUM'!$O$3:$O$7,0))</f>
        <v>1</v>
      </c>
      <c r="B5" s="11" t="s">
        <v>92</v>
      </c>
      <c r="C5" s="4" t="s">
        <v>112</v>
      </c>
      <c r="D5" s="4" t="s">
        <v>113</v>
      </c>
      <c r="E5" s="4" t="s">
        <v>114</v>
      </c>
    </row>
    <row r="6" spans="1:5">
      <c r="A6" s="4">
        <f>INDEX('!참조_ENUM'!$N$3:$N$7,MATCH(B6,'!참조_ENUM'!$O$3:$O$7,0))</f>
        <v>2</v>
      </c>
      <c r="B6" s="11" t="s">
        <v>93</v>
      </c>
      <c r="C6" s="4" t="s">
        <v>115</v>
      </c>
      <c r="D6" s="4" t="s">
        <v>116</v>
      </c>
      <c r="E6" s="4" t="s">
        <v>117</v>
      </c>
    </row>
    <row r="7" spans="1:5">
      <c r="A7" s="4">
        <f>INDEX('!참조_ENUM'!$N$3:$N$7,MATCH(B7,'!참조_ENUM'!$O$3:$O$7,0))</f>
        <v>3</v>
      </c>
      <c r="B7" s="11" t="s">
        <v>94</v>
      </c>
      <c r="C7" s="4" t="s">
        <v>118</v>
      </c>
      <c r="D7" s="4" t="s">
        <v>119</v>
      </c>
      <c r="E7" s="4" t="s">
        <v>120</v>
      </c>
    </row>
    <row r="8" spans="1:5">
      <c r="A8" s="4">
        <f>INDEX('!참조_ENUM'!$N$3:$N$7,MATCH(B8,'!참조_ENUM'!$O$3:$O$7,0))</f>
        <v>4</v>
      </c>
      <c r="B8" s="11" t="s">
        <v>95</v>
      </c>
      <c r="C8" s="4" t="s">
        <v>121</v>
      </c>
      <c r="D8" s="4" t="s">
        <v>122</v>
      </c>
      <c r="E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workbookViewId="0">
      <selection activeCell="E5" sqref="E5"/>
    </sheetView>
  </sheetViews>
  <sheetFormatPr defaultRowHeight="16.5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>
      <c r="A1" t="s">
        <v>159</v>
      </c>
    </row>
    <row r="2" spans="1:5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2024-03-28T08:14:50Z</dcterms:modified>
</cp:coreProperties>
</file>