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BBA8AC05-C70B-4B94-911E-818919C05377}" xr6:coauthVersionLast="47" xr6:coauthVersionMax="47" xr10:uidLastSave="{00000000-0000-0000-0000-000000000000}"/>
  <bookViews>
    <workbookView xWindow="-120" yWindow="-120" windowWidth="38640" windowHeight="2124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1" l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/>
  <c r="AL5" i="1"/>
  <c r="AK5" i="1"/>
  <c r="AM4" i="1"/>
  <c r="AL4" i="1"/>
  <c r="AK4" i="1"/>
  <c r="AM3" i="1"/>
  <c r="AL3" i="1"/>
  <c r="N16" i="3" s="1"/>
  <c r="AK3" i="1"/>
  <c r="AM2" i="1"/>
  <c r="AL2" i="1"/>
  <c r="AK2" i="1"/>
  <c r="AK1" i="1"/>
  <c r="N7" i="3" l="1"/>
  <c r="N5" i="3"/>
  <c r="N6" i="3"/>
  <c r="N8" i="3"/>
  <c r="N9" i="3"/>
  <c r="N10" i="3"/>
  <c r="N11" i="3"/>
  <c r="N12" i="3"/>
  <c r="N13" i="3"/>
  <c r="N14" i="3"/>
  <c r="N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C8" i="7" l="1"/>
  <c r="C7" i="7"/>
  <c r="C6" i="7"/>
  <c r="C16" i="7"/>
  <c r="C15" i="7"/>
  <c r="C14" i="7"/>
  <c r="C11" i="7"/>
  <c r="C13" i="7"/>
  <c r="C12" i="7"/>
  <c r="C10" i="7"/>
  <c r="C9" i="7"/>
  <c r="K13" i="3"/>
  <c r="K7" i="3"/>
  <c r="E16" i="7"/>
  <c r="E15" i="7"/>
  <c r="E14" i="7"/>
  <c r="K12" i="3"/>
  <c r="K11" i="3"/>
  <c r="E13" i="7"/>
  <c r="E12" i="7"/>
  <c r="K15" i="3"/>
  <c r="K14" i="3"/>
  <c r="E8" i="7"/>
  <c r="E11" i="7"/>
  <c r="E10" i="7"/>
  <c r="E9" i="7"/>
  <c r="E7" i="7"/>
  <c r="K6" i="3"/>
  <c r="E6" i="7"/>
  <c r="K5" i="3"/>
  <c r="E5" i="7"/>
  <c r="K10" i="3"/>
  <c r="K16" i="3"/>
  <c r="K9" i="3"/>
  <c r="K8" i="3"/>
  <c r="E6" i="8"/>
  <c r="E7" i="8"/>
  <c r="C6" i="8"/>
  <c r="C7" i="8"/>
  <c r="L7" i="8"/>
  <c r="O6" i="8"/>
  <c r="L6" i="8"/>
  <c r="L5" i="8"/>
  <c r="C5" i="7"/>
  <c r="E5" i="8"/>
  <c r="H6" i="7"/>
  <c r="C5" i="8"/>
  <c r="H5" i="7"/>
  <c r="O5" i="8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O7" i="8" s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F13" i="3" l="1"/>
  <c r="F12" i="3"/>
  <c r="F14" i="3"/>
  <c r="F11" i="3"/>
  <c r="F8" i="3"/>
  <c r="F7" i="3"/>
  <c r="F10" i="3"/>
  <c r="F15" i="3"/>
  <c r="F9" i="3"/>
  <c r="F5" i="3"/>
  <c r="F6" i="3"/>
  <c r="F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<sst xmlns="http://schemas.openxmlformats.org/spreadsheetml/2006/main" count="297" uniqueCount="149">
  <si>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</si>
  <si>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</si>
  <si>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</si>
  <si>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</si>
  <si>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</si>
  <si>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</si>
  <si>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</si>
  <si>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</si>
  <si>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</si>
  <si>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</si>
  <si>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</si>
  <si>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</si>
  <si>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</si>
  <si>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</si>
  <si>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</si>
  <si>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</si>
  <si>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</si>
  <si>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</si>
  <si>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</si>
  <si>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</si>
  <si>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</si>
  <si>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</si>
  <si>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</si>
  <si>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</si>
  <si>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</si>
  <si>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</si>
  <si>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</si>
  <si>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</si>
  <si>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</si>
  <si>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</si>
  <si>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</si>
  <si>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</si>
  <si>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</si>
  <si>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</si>
  <si>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</si>
  <si>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</si>
  <si>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</si>
  <si>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</si>
  <si>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</si>
  <si>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</si>
  <si>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</si>
  <si>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</si>
  <si>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</si>
  <si>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</si>
  <si>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</si>
  <si>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</si>
  <si>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</si>
  <si>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</si>
  <si>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</si>
  <si>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</si>
  <si>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</si>
  <si>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</si>
  <si>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</si>
  <si>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</si>
  <si>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</si>
  <si>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</si>
  <si>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</si>
  <si>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</si>
  <si>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</si>
  <si>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</si>
  <si>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</si>
  <si>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</si>
  <si>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</si>
  <si>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</si>
  <si>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</si>
  <si>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</si>
  <si>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</si>
  <si>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</si>
  <si>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</si>
  <si>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</si>
  <si>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</si>
  <si>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</si>
  <si>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</si>
  <si>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</si>
  <si>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</si>
  <si>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</si>
  <si>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</si>
  <si>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</si>
  <si>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</si>
  <si>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</si>
  <si>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</si>
  <si>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</si>
  <si>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</si>
  <si>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</si>
  <si>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</si>
  <si>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</si>
  <si>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</si>
  <si>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</si>
  <si>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</si>
  <si>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</si>
  <si>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</si>
  <si>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</si>
  <si>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</si>
  <si>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</si>
  <si>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</si>
  <si>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</si>
  <si>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</si>
  <si>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</si>
  <si>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</si>
  <si>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</si>
  <si>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</si>
  <si>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빙결</t>
  </si>
  <si>
    <t>시간 지속</t>
  </si>
  <si>
    <t>타겟의 발 밑에서 즉시 효과 발동</t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</si>
  <si>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</si>
  <si>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</si>
  <si>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</si>
  <si>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</si>
  <si>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</si>
  <si>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</si>
  <si>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02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</si>
  <si>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</si>
  <si>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</si>
  <si>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</si>
  <si>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</si>
  <si>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</si>
  <si>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</si>
  <si>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</si>
  <si>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</si>
  <si>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</si>
  <si>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공격력을 기준으로 배율 계산을 하기 위한 수치</t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</si>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</sst>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 applyProtection="1">
      <alignment vertical="center"/>
      <protection locked="0"/>
    </xf>
    <xf numFmtId="0" fontId="0" fillId="6" borderId="14" xfId="0" applyFill="1" applyBorder="1" applyProtection="1">
      <alignment vertical="center"/>
      <protection locked="0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>
        <row r="1">
          <cell r="A1" t="str">
            <v>NPC_TYPE</v>
          </cell>
        </row>
      </sheetData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리더 선택</v>
          </cell>
        </row>
        <row r="23">
          <cell r="A23" t="str">
            <v>HIGHEST_LIFE_VALUE</v>
          </cell>
          <cell r="B23">
            <v>2001</v>
          </cell>
          <cell r="C23" t="str">
            <v>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디버프 효과 중 명중률 감소 효과가 있는 타겟 선택</v>
          </cell>
        </row>
      </sheetData>
      <sheetData sheetId="4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타겟 뒤로 지정 반경내에 감지되는 타겟 검사</v>
          </cell>
        </row>
      </sheetData>
      <sheetData sheetId="5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6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7"/>
      <sheetData sheetId="8"/>
      <sheetData sheetId="9"/>
      <sheetData sheetId="10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1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2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3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4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K1" workbookViewId="0">
      <selection activeCell="A72" sqref="A72:C81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H16"/>
  <sheetViews>
    <sheetView workbookViewId="0">
      <selection activeCell="K21" sqref="K21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</cols>
  <sheetData>
    <row r="1" spans="1:8" x14ac:dyDescent="0.3">
      <c r="A1" t="s">
        <v>35</v>
      </c>
    </row>
    <row r="2" spans="1:8" x14ac:dyDescent="0.3">
      <c r="A2" s="1" t="s">
        <v>27</v>
      </c>
      <c r="B2" s="1" t="s">
        <v>107</v>
      </c>
      <c r="C2" s="1" t="s">
        <v>2</v>
      </c>
      <c r="D2" s="1" t="s">
        <v>19</v>
      </c>
      <c r="E2" s="1" t="s">
        <v>127</v>
      </c>
      <c r="F2" s="1" t="s">
        <v>30</v>
      </c>
      <c r="G2" s="1" t="s">
        <v>124</v>
      </c>
      <c r="H2" s="1" t="s">
        <v>71</v>
      </c>
    </row>
    <row r="3" spans="1:8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128</v>
      </c>
      <c r="F3" s="2" t="s">
        <v>3</v>
      </c>
      <c r="G3" s="2" t="s">
        <v>3</v>
      </c>
      <c r="H3" s="2" t="s">
        <v>3</v>
      </c>
    </row>
    <row r="4" spans="1:8" ht="17.25" thickBot="1" x14ac:dyDescent="0.35">
      <c r="A4" s="9" t="s">
        <v>28</v>
      </c>
      <c r="B4" s="9" t="s">
        <v>108</v>
      </c>
      <c r="C4" s="9" t="s">
        <v>4</v>
      </c>
      <c r="D4" s="9" t="s">
        <v>40</v>
      </c>
      <c r="E4" s="9" t="s">
        <v>129</v>
      </c>
      <c r="F4" s="9" t="s">
        <v>29</v>
      </c>
      <c r="G4" s="9" t="s">
        <v>125</v>
      </c>
      <c r="H4" s="9" t="s">
        <v>72</v>
      </c>
    </row>
    <row r="5" spans="1:8" x14ac:dyDescent="0.3">
      <c r="A5" s="10">
        <v>200001</v>
      </c>
      <c r="B5" s="11" t="str">
        <f>VLOOKUP(A5,npc_skill_data!$B:$C,2,)</f>
        <v>적타겟/근접공격/데미지</v>
      </c>
      <c r="C5" s="11" t="s">
        <v>109</v>
      </c>
      <c r="D5" s="11">
        <v>2</v>
      </c>
      <c r="E5" s="11">
        <v>1</v>
      </c>
      <c r="F5" s="18" t="s">
        <v>30</v>
      </c>
      <c r="G5" s="18"/>
      <c r="H5" s="19" t="s">
        <v>117</v>
      </c>
    </row>
    <row r="6" spans="1:8" ht="17.25" thickBot="1" x14ac:dyDescent="0.35">
      <c r="A6" s="15">
        <v>200002</v>
      </c>
      <c r="B6" s="16" t="str">
        <f>VLOOKUP(A6,npc_skill_data!$B:$C,2,)</f>
        <v>적타겟/근접공격/데미지</v>
      </c>
      <c r="C6" s="16" t="s">
        <v>110</v>
      </c>
      <c r="D6" s="16">
        <v>2.5</v>
      </c>
      <c r="E6" s="16">
        <v>2</v>
      </c>
      <c r="F6" s="20" t="s">
        <v>30</v>
      </c>
      <c r="G6" s="20"/>
      <c r="H6" s="21" t="s">
        <v>118</v>
      </c>
    </row>
    <row r="7" spans="1:8" x14ac:dyDescent="0.3">
      <c r="A7" s="10">
        <v>200003</v>
      </c>
      <c r="B7" s="11" t="str">
        <f>VLOOKUP(A7,npc_skill_data!$B:$C,2,)</f>
        <v>적타겟/근접공격/데미지</v>
      </c>
      <c r="C7" s="11" t="s">
        <v>111</v>
      </c>
      <c r="D7" s="11">
        <v>2</v>
      </c>
      <c r="E7" s="11">
        <v>1</v>
      </c>
      <c r="F7" s="18" t="s">
        <v>30</v>
      </c>
      <c r="G7" s="18"/>
      <c r="H7" s="19" t="s">
        <v>117</v>
      </c>
    </row>
    <row r="8" spans="1:8" ht="17.25" thickBot="1" x14ac:dyDescent="0.35">
      <c r="A8" s="15">
        <v>200004</v>
      </c>
      <c r="B8" s="16" t="str">
        <f>VLOOKUP(A8,npc_skill_data!$B:$C,2,)</f>
        <v>적타겟/근접공격/데미지</v>
      </c>
      <c r="C8" s="16" t="s">
        <v>112</v>
      </c>
      <c r="D8" s="16">
        <v>2.5</v>
      </c>
      <c r="E8" s="16">
        <v>2</v>
      </c>
      <c r="F8" s="20" t="s">
        <v>30</v>
      </c>
      <c r="G8" s="20"/>
      <c r="H8" s="21" t="s">
        <v>118</v>
      </c>
    </row>
    <row r="9" spans="1:8" x14ac:dyDescent="0.3">
      <c r="A9" s="10">
        <v>200005</v>
      </c>
      <c r="B9" s="11" t="str">
        <f>VLOOKUP(A9,npc_skill_data!$B:$C,2,)</f>
        <v>적타겟/원거리공격/데미지</v>
      </c>
      <c r="C9" s="11" t="s">
        <v>113</v>
      </c>
      <c r="D9" s="11">
        <v>2</v>
      </c>
      <c r="E9" s="11">
        <v>1</v>
      </c>
      <c r="F9" s="18" t="s">
        <v>30</v>
      </c>
      <c r="G9" s="18"/>
      <c r="H9" s="19" t="s">
        <v>117</v>
      </c>
    </row>
    <row r="10" spans="1:8" ht="17.25" thickBot="1" x14ac:dyDescent="0.35">
      <c r="A10" s="15">
        <v>200006</v>
      </c>
      <c r="B10" s="16" t="str">
        <f>VLOOKUP(A10,npc_skill_data!$B:$C,2,)</f>
        <v>적타겟/원거리공격/데미지</v>
      </c>
      <c r="C10" s="16" t="s">
        <v>114</v>
      </c>
      <c r="D10" s="16">
        <v>2.5</v>
      </c>
      <c r="E10" s="16">
        <v>2</v>
      </c>
      <c r="F10" s="20" t="s">
        <v>30</v>
      </c>
      <c r="G10" s="20"/>
      <c r="H10" s="21" t="s">
        <v>121</v>
      </c>
    </row>
    <row r="11" spans="1:8" x14ac:dyDescent="0.3">
      <c r="A11" s="10">
        <v>200007</v>
      </c>
      <c r="B11" s="11" t="str">
        <f>VLOOKUP(A11,npc_skill_data!$B:$C,2,)</f>
        <v>적타겟/원거리공격/데미지</v>
      </c>
      <c r="C11" s="11" t="s">
        <v>115</v>
      </c>
      <c r="D11" s="11">
        <v>2</v>
      </c>
      <c r="E11" s="11">
        <v>1</v>
      </c>
      <c r="F11" s="18" t="s">
        <v>30</v>
      </c>
      <c r="G11" s="18"/>
      <c r="H11" s="19" t="s">
        <v>117</v>
      </c>
    </row>
    <row r="12" spans="1:8" ht="17.25" thickBot="1" x14ac:dyDescent="0.35">
      <c r="A12" s="15">
        <v>200008</v>
      </c>
      <c r="B12" s="16" t="str">
        <f>VLOOKUP(A12,npc_skill_data!$B:$C,2,)</f>
        <v>적타겟/원거리공격/데미지</v>
      </c>
      <c r="C12" s="16" t="s">
        <v>116</v>
      </c>
      <c r="D12" s="16">
        <v>2.5</v>
      </c>
      <c r="E12" s="16">
        <v>2</v>
      </c>
      <c r="F12" s="20" t="s">
        <v>30</v>
      </c>
      <c r="G12" s="20"/>
      <c r="H12" s="21" t="s">
        <v>118</v>
      </c>
    </row>
    <row r="13" spans="1:8" x14ac:dyDescent="0.3">
      <c r="A13" s="10">
        <v>200009</v>
      </c>
      <c r="B13" s="11" t="str">
        <f>VLOOKUP(A13,npc_skill_data!$B:$C,2,)</f>
        <v>적타겟/원거리공격/데미지</v>
      </c>
      <c r="C13" s="11" t="s">
        <v>115</v>
      </c>
      <c r="D13" s="11">
        <v>2</v>
      </c>
      <c r="E13" s="11">
        <v>1</v>
      </c>
      <c r="F13" s="18" t="s">
        <v>30</v>
      </c>
      <c r="G13" s="18"/>
      <c r="H13" s="19" t="s">
        <v>117</v>
      </c>
    </row>
    <row r="14" spans="1:8" ht="17.25" thickBot="1" x14ac:dyDescent="0.35">
      <c r="A14" s="15">
        <v>200010</v>
      </c>
      <c r="B14" s="16" t="str">
        <f>VLOOKUP(A14,npc_skill_data!$B:$C,2,)</f>
        <v>적타겟/원거리공격/데미지</v>
      </c>
      <c r="C14" s="16" t="s">
        <v>116</v>
      </c>
      <c r="D14" s="16">
        <v>2.5</v>
      </c>
      <c r="E14" s="16">
        <v>2</v>
      </c>
      <c r="F14" s="20" t="s">
        <v>30</v>
      </c>
      <c r="G14" s="20"/>
      <c r="H14" s="21" t="s">
        <v>118</v>
      </c>
    </row>
    <row r="15" spans="1:8" x14ac:dyDescent="0.3">
      <c r="A15" s="10">
        <v>200011</v>
      </c>
      <c r="B15" s="11" t="str">
        <f>VLOOKUP(A15,npc_skill_data!$B:$C,2,)</f>
        <v>적타겟/원거리공격/데미지</v>
      </c>
      <c r="C15" s="11" t="s">
        <v>115</v>
      </c>
      <c r="D15" s="11">
        <v>2</v>
      </c>
      <c r="E15" s="11">
        <v>1</v>
      </c>
      <c r="F15" s="18" t="s">
        <v>30</v>
      </c>
      <c r="G15" s="18"/>
      <c r="H15" s="19" t="s">
        <v>117</v>
      </c>
    </row>
    <row r="16" spans="1:8" ht="17.25" thickBot="1" x14ac:dyDescent="0.35">
      <c r="A16" s="15">
        <v>200012</v>
      </c>
      <c r="B16" s="16" t="str">
        <f>VLOOKUP(A16,npc_skill_data!$B:$C,2,)</f>
        <v>적타겟/원거리공격/데미지</v>
      </c>
      <c r="C16" s="16" t="s">
        <v>116</v>
      </c>
      <c r="D16" s="16">
        <v>2.5</v>
      </c>
      <c r="E16" s="16">
        <v>2</v>
      </c>
      <c r="F16" s="20" t="s">
        <v>30</v>
      </c>
      <c r="G16" s="20"/>
      <c r="H16" s="21" t="s">
        <v>118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X16"/>
  <sheetViews>
    <sheetView tabSelected="1" topLeftCell="G1" workbookViewId="0">
      <selection activeCell="U15" sqref="U15"/>
    </sheetView>
  </sheetViews>
  <sheetFormatPr defaultRowHeight="16.5" x14ac:dyDescent="0.3"/>
  <cols>
    <col min="1" max="1" width="14.5" style="30" customWidth="1"/>
    <col min="2" max="2" width="18.125" style="30" bestFit="1" customWidth="1"/>
    <col min="3" max="3" width="26" style="30" bestFit="1" customWidth="1"/>
    <col min="4" max="4" width="8.125" style="30" customWidth="1"/>
    <col min="5" max="5" width="18" style="31" customWidth="1"/>
    <col min="6" max="6" width="66.375" style="30" bestFit="1" customWidth="1"/>
    <col min="7" max="7" width="12.875" style="31" bestFit="1" customWidth="1"/>
    <col min="8" max="8" width="13.125" style="31" bestFit="1" customWidth="1"/>
    <col min="9" max="9" width="13.125" style="31" customWidth="1"/>
    <col min="10" max="10" width="17.625" style="31" customWidth="1"/>
    <col min="11" max="11" width="27.625" style="31" bestFit="1" customWidth="1"/>
    <col min="12" max="12" width="13.125" style="31" customWidth="1"/>
    <col min="13" max="13" width="19" style="31" bestFit="1" customWidth="1"/>
    <col min="14" max="16" width="13.125" style="31" customWidth="1"/>
    <col min="17" max="17" width="16.125" style="31" customWidth="1"/>
    <col min="18" max="21" width="13.125" style="31" customWidth="1"/>
    <col min="22" max="22" width="12.5" style="30" bestFit="1" customWidth="1"/>
    <col min="23" max="23" width="70.375" style="30" bestFit="1" customWidth="1"/>
    <col min="24" max="24" width="16.125" style="30" bestFit="1" customWidth="1"/>
    <col min="25" max="16384" width="9" style="30"/>
  </cols>
  <sheetData>
    <row r="1" spans="1:24" x14ac:dyDescent="0.3">
      <c r="A1" s="30" t="s">
        <v>36</v>
      </c>
    </row>
    <row r="2" spans="1:24" x14ac:dyDescent="0.3">
      <c r="A2" s="32" t="s">
        <v>1</v>
      </c>
      <c r="B2" s="32" t="s">
        <v>18</v>
      </c>
      <c r="C2" s="32" t="s">
        <v>5</v>
      </c>
      <c r="D2" s="32" t="s">
        <v>37</v>
      </c>
      <c r="E2" s="32" t="s">
        <v>9</v>
      </c>
      <c r="F2" s="32" t="s">
        <v>16</v>
      </c>
      <c r="G2" s="32" t="s">
        <v>11</v>
      </c>
      <c r="H2" s="32" t="s">
        <v>10</v>
      </c>
      <c r="I2" s="32" t="s">
        <v>142</v>
      </c>
      <c r="J2" s="32" t="s">
        <v>81</v>
      </c>
      <c r="K2" s="32" t="s">
        <v>82</v>
      </c>
      <c r="L2" s="32" t="s">
        <v>86</v>
      </c>
      <c r="M2" s="32" t="s">
        <v>130</v>
      </c>
      <c r="N2" s="32" t="s">
        <v>131</v>
      </c>
      <c r="O2" s="32" t="s">
        <v>132</v>
      </c>
      <c r="P2" s="32" t="s">
        <v>138</v>
      </c>
      <c r="Q2" s="32" t="s">
        <v>75</v>
      </c>
      <c r="R2" s="32" t="s">
        <v>66</v>
      </c>
      <c r="S2" s="32" t="s">
        <v>67</v>
      </c>
      <c r="T2" s="32" t="s">
        <v>144</v>
      </c>
      <c r="U2" s="32" t="s">
        <v>145</v>
      </c>
      <c r="V2" s="32" t="s">
        <v>77</v>
      </c>
      <c r="W2" s="32" t="s">
        <v>79</v>
      </c>
      <c r="X2" s="32" t="s">
        <v>87</v>
      </c>
    </row>
    <row r="3" spans="1:24" ht="49.5" x14ac:dyDescent="0.3">
      <c r="A3" s="33" t="s">
        <v>0</v>
      </c>
      <c r="B3" s="33" t="s">
        <v>0</v>
      </c>
      <c r="C3" s="33" t="s">
        <v>3</v>
      </c>
      <c r="D3" s="33" t="s">
        <v>38</v>
      </c>
      <c r="E3" s="33" t="s">
        <v>12</v>
      </c>
      <c r="F3" s="33" t="s">
        <v>3</v>
      </c>
      <c r="G3" s="33" t="s">
        <v>0</v>
      </c>
      <c r="H3" s="33" t="s">
        <v>0</v>
      </c>
      <c r="I3" s="33" t="s">
        <v>7</v>
      </c>
      <c r="J3" s="34" t="s">
        <v>83</v>
      </c>
      <c r="K3" s="34" t="s">
        <v>3</v>
      </c>
      <c r="L3" s="34" t="s">
        <v>7</v>
      </c>
      <c r="M3" s="34" t="s">
        <v>133</v>
      </c>
      <c r="N3" s="34" t="s">
        <v>134</v>
      </c>
      <c r="O3" s="34" t="s">
        <v>135</v>
      </c>
      <c r="P3" s="34" t="s">
        <v>139</v>
      </c>
      <c r="Q3" s="33" t="s">
        <v>68</v>
      </c>
      <c r="R3" s="33" t="s">
        <v>68</v>
      </c>
      <c r="S3" s="33" t="s">
        <v>68</v>
      </c>
      <c r="T3" s="33" t="s">
        <v>146</v>
      </c>
      <c r="U3" s="33" t="s">
        <v>146</v>
      </c>
      <c r="V3" s="33" t="s">
        <v>3</v>
      </c>
      <c r="W3" s="33" t="s">
        <v>3</v>
      </c>
      <c r="X3" s="34" t="s">
        <v>7</v>
      </c>
    </row>
    <row r="4" spans="1:24" ht="17.25" thickBot="1" x14ac:dyDescent="0.35">
      <c r="A4" s="35" t="s">
        <v>31</v>
      </c>
      <c r="B4" s="35" t="s">
        <v>28</v>
      </c>
      <c r="C4" s="35" t="s">
        <v>6</v>
      </c>
      <c r="D4" s="35" t="s">
        <v>39</v>
      </c>
      <c r="E4" s="35" t="s">
        <v>13</v>
      </c>
      <c r="F4" s="35" t="s">
        <v>17</v>
      </c>
      <c r="G4" s="35" t="s">
        <v>14</v>
      </c>
      <c r="H4" s="35" t="s">
        <v>15</v>
      </c>
      <c r="I4" s="35" t="s">
        <v>143</v>
      </c>
      <c r="J4" s="35" t="s">
        <v>84</v>
      </c>
      <c r="K4" s="35" t="s">
        <v>85</v>
      </c>
      <c r="L4" s="35" t="s">
        <v>32</v>
      </c>
      <c r="M4" s="35" t="s">
        <v>136</v>
      </c>
      <c r="N4" s="35" t="s">
        <v>137</v>
      </c>
      <c r="O4" s="35" t="s">
        <v>141</v>
      </c>
      <c r="P4" s="35" t="s">
        <v>140</v>
      </c>
      <c r="Q4" s="35" t="s">
        <v>76</v>
      </c>
      <c r="R4" s="35" t="s">
        <v>69</v>
      </c>
      <c r="S4" s="35" t="s">
        <v>70</v>
      </c>
      <c r="T4" s="35" t="s">
        <v>147</v>
      </c>
      <c r="U4" s="35" t="s">
        <v>148</v>
      </c>
      <c r="V4" s="35" t="s">
        <v>78</v>
      </c>
      <c r="W4" s="35" t="s">
        <v>80</v>
      </c>
      <c r="X4" s="35" t="s">
        <v>88</v>
      </c>
    </row>
    <row r="5" spans="1:24" ht="17.25" thickBot="1" x14ac:dyDescent="0.35">
      <c r="A5" s="23">
        <v>200001</v>
      </c>
      <c r="B5" s="22">
        <v>200001</v>
      </c>
      <c r="C5" s="24" t="s">
        <v>122</v>
      </c>
      <c r="D5" s="22">
        <v>1</v>
      </c>
      <c r="E5" s="50">
        <v>6</v>
      </c>
      <c r="F5" s="42" t="str">
        <f>INDEX('!참조_ENUM'!$C$3:$C$81,MATCH(E5,'!참조_ENUM'!$B$3:$B$81,0))</f>
        <v>가장 가까운 적 선택 (순번 컬럼을 연동하여 앞에서부터의 순서대로)</v>
      </c>
      <c r="G5" s="24">
        <v>0</v>
      </c>
      <c r="H5" s="24">
        <v>1</v>
      </c>
      <c r="I5" s="24">
        <v>0</v>
      </c>
      <c r="J5" s="22">
        <v>0</v>
      </c>
      <c r="K5" s="42" t="str">
        <f>INDEX('!참조_ENUM'!$AE$3:$AE$10,MATCH(J5,'!참조_ENUM'!$AD$3:$AD$10,0))</f>
        <v>NONE</v>
      </c>
      <c r="L5" s="22">
        <v>0</v>
      </c>
      <c r="M5" s="22">
        <v>0</v>
      </c>
      <c r="N5" s="22" t="str">
        <f>INDEX('!참조_ENUM'!$AM$3:$AM$5,MATCH(M5,'!참조_ENUM'!$AL$3:$AL$5,0))</f>
        <v>NONE</v>
      </c>
      <c r="O5" s="22">
        <v>0</v>
      </c>
      <c r="P5" s="22">
        <v>0</v>
      </c>
      <c r="Q5" s="24">
        <v>100</v>
      </c>
      <c r="R5" s="24">
        <v>100001</v>
      </c>
      <c r="S5" s="24">
        <v>0</v>
      </c>
      <c r="T5" s="24">
        <v>0</v>
      </c>
      <c r="U5" s="24">
        <v>0</v>
      </c>
      <c r="V5" s="22" t="s">
        <v>106</v>
      </c>
      <c r="W5" s="22"/>
      <c r="X5" s="25">
        <v>0</v>
      </c>
    </row>
    <row r="6" spans="1:24" ht="17.25" thickBot="1" x14ac:dyDescent="0.35">
      <c r="A6" s="26">
        <v>200002</v>
      </c>
      <c r="B6" s="27">
        <v>200002</v>
      </c>
      <c r="C6" s="28" t="s">
        <v>122</v>
      </c>
      <c r="D6" s="27">
        <v>1</v>
      </c>
      <c r="E6" s="50">
        <v>6</v>
      </c>
      <c r="F6" s="43" t="str">
        <f>INDEX('!참조_ENUM'!$C$3:$C$81,MATCH(E6,'!참조_ENUM'!$B$3:$B$81,0))</f>
        <v>가장 가까운 적 선택 (순번 컬럼을 연동하여 앞에서부터의 순서대로)</v>
      </c>
      <c r="G6" s="28">
        <v>0</v>
      </c>
      <c r="H6" s="28">
        <v>1</v>
      </c>
      <c r="I6" s="28">
        <v>0</v>
      </c>
      <c r="J6" s="27">
        <v>0</v>
      </c>
      <c r="K6" s="42" t="str">
        <f>INDEX('!참조_ENUM'!$AE$3:$AE$10,MATCH(J6,'!참조_ENUM'!$AD$3:$AD$10,0))</f>
        <v>NONE</v>
      </c>
      <c r="L6" s="27">
        <v>0</v>
      </c>
      <c r="M6" s="27">
        <v>0</v>
      </c>
      <c r="N6" s="27" t="str">
        <f>INDEX('!참조_ENUM'!$AM$3:$AM$5,MATCH(M6,'!참조_ENUM'!$AL$3:$AL$5,0))</f>
        <v>NONE</v>
      </c>
      <c r="O6" s="27">
        <v>0</v>
      </c>
      <c r="P6" s="27">
        <v>0</v>
      </c>
      <c r="Q6" s="28">
        <v>100</v>
      </c>
      <c r="R6" s="28">
        <v>100002</v>
      </c>
      <c r="S6" s="28">
        <v>0</v>
      </c>
      <c r="T6" s="28">
        <v>0</v>
      </c>
      <c r="U6" s="28">
        <v>0</v>
      </c>
      <c r="V6" s="27" t="s">
        <v>106</v>
      </c>
      <c r="W6" s="27"/>
      <c r="X6" s="29">
        <v>0</v>
      </c>
    </row>
    <row r="7" spans="1:24" ht="17.25" thickBot="1" x14ac:dyDescent="0.35">
      <c r="A7" s="23">
        <v>200003</v>
      </c>
      <c r="B7" s="22">
        <v>200003</v>
      </c>
      <c r="C7" s="24" t="s">
        <v>122</v>
      </c>
      <c r="D7" s="22">
        <v>1</v>
      </c>
      <c r="E7" s="50">
        <v>6</v>
      </c>
      <c r="F7" s="42" t="str">
        <f>INDEX('!참조_ENUM'!$C$3:$C$81,MATCH(E7,'!참조_ENUM'!$B$3:$B$81,0))</f>
        <v>가장 가까운 적 선택 (순번 컬럼을 연동하여 앞에서부터의 순서대로)</v>
      </c>
      <c r="G7" s="24">
        <v>0</v>
      </c>
      <c r="H7" s="24">
        <v>1</v>
      </c>
      <c r="I7" s="24">
        <v>0</v>
      </c>
      <c r="J7" s="22">
        <v>0</v>
      </c>
      <c r="K7" s="42" t="str">
        <f>INDEX('!참조_ENUM'!$AE$3:$AE$10,MATCH(J7,'!참조_ENUM'!$AD$3:$AD$10,0))</f>
        <v>NONE</v>
      </c>
      <c r="L7" s="22">
        <v>0</v>
      </c>
      <c r="M7" s="22">
        <v>0</v>
      </c>
      <c r="N7" s="22" t="str">
        <f>INDEX('!참조_ENUM'!$AM$3:$AM$5,MATCH(M7,'!참조_ENUM'!$AL$3:$AL$5,0))</f>
        <v>NONE</v>
      </c>
      <c r="O7" s="22">
        <v>0</v>
      </c>
      <c r="P7" s="22">
        <v>0</v>
      </c>
      <c r="Q7" s="24">
        <v>100</v>
      </c>
      <c r="R7" s="24">
        <v>100003</v>
      </c>
      <c r="S7" s="24">
        <v>0</v>
      </c>
      <c r="T7" s="24">
        <v>0</v>
      </c>
      <c r="U7" s="24">
        <v>0</v>
      </c>
      <c r="V7" s="22" t="s">
        <v>106</v>
      </c>
      <c r="W7" s="22"/>
      <c r="X7" s="25">
        <v>0</v>
      </c>
    </row>
    <row r="8" spans="1:24" ht="17.25" thickBot="1" x14ac:dyDescent="0.35">
      <c r="A8" s="26">
        <v>200004</v>
      </c>
      <c r="B8" s="27">
        <v>200004</v>
      </c>
      <c r="C8" s="28" t="s">
        <v>122</v>
      </c>
      <c r="D8" s="27">
        <v>1</v>
      </c>
      <c r="E8" s="50">
        <v>6</v>
      </c>
      <c r="F8" s="43" t="str">
        <f>INDEX('!참조_ENUM'!$C$3:$C$81,MATCH(E8,'!참조_ENUM'!$B$3:$B$81,0))</f>
        <v>가장 가까운 적 선택 (순번 컬럼을 연동하여 앞에서부터의 순서대로)</v>
      </c>
      <c r="G8" s="28">
        <v>0</v>
      </c>
      <c r="H8" s="28">
        <v>1</v>
      </c>
      <c r="I8" s="28">
        <v>0</v>
      </c>
      <c r="J8" s="27">
        <v>0</v>
      </c>
      <c r="K8" s="42" t="str">
        <f>INDEX('!참조_ENUM'!$AE$3:$AE$10,MATCH(J8,'!참조_ENUM'!$AD$3:$AD$10,0))</f>
        <v>NONE</v>
      </c>
      <c r="L8" s="27">
        <v>0</v>
      </c>
      <c r="M8" s="27">
        <v>0</v>
      </c>
      <c r="N8" s="27" t="str">
        <f>INDEX('!참조_ENUM'!$AM$3:$AM$5,MATCH(M8,'!참조_ENUM'!$AL$3:$AL$5,0))</f>
        <v>NONE</v>
      </c>
      <c r="O8" s="27">
        <v>0</v>
      </c>
      <c r="P8" s="27">
        <v>0</v>
      </c>
      <c r="Q8" s="28">
        <v>100</v>
      </c>
      <c r="R8" s="28">
        <v>100004</v>
      </c>
      <c r="S8" s="28">
        <v>0</v>
      </c>
      <c r="T8" s="28">
        <v>0</v>
      </c>
      <c r="U8" s="28">
        <v>0</v>
      </c>
      <c r="V8" s="27" t="s">
        <v>106</v>
      </c>
      <c r="W8" s="27"/>
      <c r="X8" s="29">
        <v>0</v>
      </c>
    </row>
    <row r="9" spans="1:24" ht="17.25" thickBot="1" x14ac:dyDescent="0.35">
      <c r="A9" s="23">
        <v>200005</v>
      </c>
      <c r="B9" s="22">
        <v>200005</v>
      </c>
      <c r="C9" s="24" t="s">
        <v>123</v>
      </c>
      <c r="D9" s="22">
        <v>1</v>
      </c>
      <c r="E9" s="50">
        <v>6</v>
      </c>
      <c r="F9" s="42" t="str">
        <f>INDEX('!참조_ENUM'!$C$3:$C$81,MATCH(E9,'!참조_ENUM'!$B$3:$B$81,0))</f>
        <v>가장 가까운 적 선택 (순번 컬럼을 연동하여 앞에서부터의 순서대로)</v>
      </c>
      <c r="G9" s="24">
        <v>0</v>
      </c>
      <c r="H9" s="24">
        <v>1</v>
      </c>
      <c r="I9" s="24">
        <v>0</v>
      </c>
      <c r="J9" s="22">
        <v>2</v>
      </c>
      <c r="K9" s="42" t="str">
        <f>INDEX('!참조_ENUM'!$AE$3:$AE$10,MATCH(J9,'!참조_ENUM'!$AD$3:$AD$10,0))</f>
        <v>투사체를 타겟의 몸에 던진다</v>
      </c>
      <c r="L9" s="22">
        <v>0</v>
      </c>
      <c r="M9" s="22">
        <v>0</v>
      </c>
      <c r="N9" s="22" t="str">
        <f>INDEX('!참조_ENUM'!$AM$3:$AM$5,MATCH(M9,'!참조_ENUM'!$AL$3:$AL$5,0))</f>
        <v>NONE</v>
      </c>
      <c r="O9" s="22">
        <v>0</v>
      </c>
      <c r="P9" s="22">
        <v>0</v>
      </c>
      <c r="Q9" s="24">
        <v>100</v>
      </c>
      <c r="R9" s="24">
        <v>100005</v>
      </c>
      <c r="S9" s="24">
        <v>0</v>
      </c>
      <c r="T9" s="24">
        <v>0</v>
      </c>
      <c r="U9" s="24">
        <v>0</v>
      </c>
      <c r="V9" s="22" t="s">
        <v>119</v>
      </c>
      <c r="W9" s="22" t="s">
        <v>126</v>
      </c>
      <c r="X9" s="25">
        <v>0.3</v>
      </c>
    </row>
    <row r="10" spans="1:24" ht="17.25" thickBot="1" x14ac:dyDescent="0.35">
      <c r="A10" s="26">
        <v>200006</v>
      </c>
      <c r="B10" s="27">
        <v>200006</v>
      </c>
      <c r="C10" s="28" t="s">
        <v>123</v>
      </c>
      <c r="D10" s="27">
        <v>1</v>
      </c>
      <c r="E10" s="50">
        <v>6</v>
      </c>
      <c r="F10" s="43" t="str">
        <f>INDEX('!참조_ENUM'!$C$3:$C$81,MATCH(E10,'!참조_ENUM'!$B$3:$B$81,0))</f>
        <v>가장 가까운 적 선택 (순번 컬럼을 연동하여 앞에서부터의 순서대로)</v>
      </c>
      <c r="G10" s="28">
        <v>0</v>
      </c>
      <c r="H10" s="28">
        <v>1</v>
      </c>
      <c r="I10" s="28">
        <v>0</v>
      </c>
      <c r="J10" s="27">
        <v>2</v>
      </c>
      <c r="K10" s="46" t="str">
        <f>INDEX('!참조_ENUM'!$AE$3:$AE$10,MATCH(J10,'!참조_ENUM'!$AD$3:$AD$10,0))</f>
        <v>투사체를 타겟의 몸에 던진다</v>
      </c>
      <c r="L10" s="27">
        <v>0</v>
      </c>
      <c r="M10" s="27">
        <v>0</v>
      </c>
      <c r="N10" s="27" t="str">
        <f>INDEX('!참조_ENUM'!$AM$3:$AM$5,MATCH(M10,'!참조_ENUM'!$AL$3:$AL$5,0))</f>
        <v>NONE</v>
      </c>
      <c r="O10" s="27">
        <v>0</v>
      </c>
      <c r="P10" s="27">
        <v>0</v>
      </c>
      <c r="Q10" s="28">
        <v>100</v>
      </c>
      <c r="R10" s="28">
        <v>100006</v>
      </c>
      <c r="S10" s="28">
        <v>0</v>
      </c>
      <c r="T10" s="28">
        <v>0</v>
      </c>
      <c r="U10" s="28">
        <v>0</v>
      </c>
      <c r="V10" s="27" t="s">
        <v>119</v>
      </c>
      <c r="W10" s="27" t="s">
        <v>126</v>
      </c>
      <c r="X10" s="29">
        <v>0.3</v>
      </c>
    </row>
    <row r="11" spans="1:24" x14ac:dyDescent="0.3">
      <c r="A11" s="23">
        <v>200007</v>
      </c>
      <c r="B11" s="22">
        <v>200007</v>
      </c>
      <c r="C11" s="36" t="s">
        <v>123</v>
      </c>
      <c r="D11" s="36">
        <v>1</v>
      </c>
      <c r="E11" s="50">
        <v>6</v>
      </c>
      <c r="F11" s="44" t="str">
        <f>INDEX('!참조_ENUM'!$C$3:$C$81,MATCH(E11,'!참조_ENUM'!$B$3:$B$81,0))</f>
        <v>가장 가까운 적 선택 (순번 컬럼을 연동하여 앞에서부터의 순서대로)</v>
      </c>
      <c r="G11" s="37">
        <v>0</v>
      </c>
      <c r="H11" s="37">
        <v>1</v>
      </c>
      <c r="I11" s="37">
        <v>0</v>
      </c>
      <c r="J11" s="36">
        <v>2</v>
      </c>
      <c r="K11" s="47" t="str">
        <f>INDEX('!참조_ENUM'!$AE$3:$AE$10,MATCH(J11,'!참조_ENUM'!$AD$3:$AD$10,0))</f>
        <v>투사체를 타겟의 몸에 던진다</v>
      </c>
      <c r="L11" s="36">
        <v>0</v>
      </c>
      <c r="M11" s="36">
        <v>0</v>
      </c>
      <c r="N11" s="36" t="str">
        <f>INDEX('!참조_ENUM'!$AM$3:$AM$5,MATCH(M11,'!참조_ENUM'!$AL$3:$AL$5,0))</f>
        <v>NONE</v>
      </c>
      <c r="O11" s="36">
        <v>0</v>
      </c>
      <c r="P11" s="36">
        <v>0</v>
      </c>
      <c r="Q11" s="37">
        <v>100</v>
      </c>
      <c r="R11" s="37">
        <v>100007</v>
      </c>
      <c r="S11" s="37">
        <v>0</v>
      </c>
      <c r="T11" s="37">
        <v>0</v>
      </c>
      <c r="U11" s="37">
        <v>0</v>
      </c>
      <c r="V11" s="36" t="s">
        <v>119</v>
      </c>
      <c r="W11" s="36" t="s">
        <v>126</v>
      </c>
      <c r="X11" s="38">
        <v>0.3</v>
      </c>
    </row>
    <row r="12" spans="1:24" ht="17.25" thickBot="1" x14ac:dyDescent="0.35">
      <c r="A12" s="26">
        <v>200008</v>
      </c>
      <c r="B12" s="27">
        <v>200008</v>
      </c>
      <c r="C12" s="39" t="s">
        <v>123</v>
      </c>
      <c r="D12" s="39">
        <v>1</v>
      </c>
      <c r="E12" s="50">
        <v>6</v>
      </c>
      <c r="F12" s="45" t="str">
        <f>INDEX('!참조_ENUM'!$C$3:$C$81,MATCH(E12,'!참조_ENUM'!$B$3:$B$81,0))</f>
        <v>가장 가까운 적 선택 (순번 컬럼을 연동하여 앞에서부터의 순서대로)</v>
      </c>
      <c r="G12" s="40">
        <v>0</v>
      </c>
      <c r="H12" s="40">
        <v>1</v>
      </c>
      <c r="I12" s="40">
        <v>0</v>
      </c>
      <c r="J12" s="39">
        <v>2</v>
      </c>
      <c r="K12" s="48" t="str">
        <f>INDEX('!참조_ENUM'!$AE$3:$AE$10,MATCH(J12,'!참조_ENUM'!$AD$3:$AD$10,0))</f>
        <v>투사체를 타겟의 몸에 던진다</v>
      </c>
      <c r="L12" s="39">
        <v>0</v>
      </c>
      <c r="M12" s="39">
        <v>0</v>
      </c>
      <c r="N12" s="39" t="str">
        <f>INDEX('!참조_ENUM'!$AM$3:$AM$5,MATCH(M12,'!참조_ENUM'!$AL$3:$AL$5,0))</f>
        <v>NONE</v>
      </c>
      <c r="O12" s="39">
        <v>0</v>
      </c>
      <c r="P12" s="39">
        <v>0</v>
      </c>
      <c r="Q12" s="40">
        <v>100</v>
      </c>
      <c r="R12" s="40">
        <v>100008</v>
      </c>
      <c r="S12" s="40">
        <v>0</v>
      </c>
      <c r="T12" s="40">
        <v>0</v>
      </c>
      <c r="U12" s="40">
        <v>0</v>
      </c>
      <c r="V12" s="39" t="s">
        <v>119</v>
      </c>
      <c r="W12" s="39" t="s">
        <v>126</v>
      </c>
      <c r="X12" s="41">
        <v>0.3</v>
      </c>
    </row>
    <row r="13" spans="1:24" x14ac:dyDescent="0.3">
      <c r="A13" s="23">
        <v>200009</v>
      </c>
      <c r="B13" s="22">
        <v>200009</v>
      </c>
      <c r="C13" s="36" t="s">
        <v>123</v>
      </c>
      <c r="D13" s="36">
        <v>1</v>
      </c>
      <c r="E13" s="50">
        <v>6</v>
      </c>
      <c r="F13" s="44" t="str">
        <f>INDEX('!참조_ENUM'!$C$3:$C$81,MATCH(E13,'!참조_ENUM'!$B$3:$B$81,0))</f>
        <v>가장 가까운 적 선택 (순번 컬럼을 연동하여 앞에서부터의 순서대로)</v>
      </c>
      <c r="G13" s="37">
        <v>0</v>
      </c>
      <c r="H13" s="37">
        <v>1</v>
      </c>
      <c r="I13" s="37">
        <v>0</v>
      </c>
      <c r="J13" s="36">
        <v>2</v>
      </c>
      <c r="K13" s="47" t="str">
        <f>INDEX('!참조_ENUM'!$AE$3:$AE$10,MATCH(J13,'!참조_ENUM'!$AD$3:$AD$10,0))</f>
        <v>투사체를 타겟의 몸에 던진다</v>
      </c>
      <c r="L13" s="36">
        <v>0</v>
      </c>
      <c r="M13" s="36">
        <v>0</v>
      </c>
      <c r="N13" s="36" t="str">
        <f>INDEX('!참조_ENUM'!$AM$3:$AM$5,MATCH(M13,'!참조_ENUM'!$AL$3:$AL$5,0))</f>
        <v>NONE</v>
      </c>
      <c r="O13" s="36">
        <v>0</v>
      </c>
      <c r="P13" s="36">
        <v>0</v>
      </c>
      <c r="Q13" s="37">
        <v>100</v>
      </c>
      <c r="R13" s="37">
        <v>100009</v>
      </c>
      <c r="S13" s="37">
        <v>0</v>
      </c>
      <c r="T13" s="37">
        <v>0</v>
      </c>
      <c r="U13" s="37">
        <v>0</v>
      </c>
      <c r="V13" s="36" t="s">
        <v>119</v>
      </c>
      <c r="W13" s="36" t="s">
        <v>126</v>
      </c>
      <c r="X13" s="38">
        <v>0.3</v>
      </c>
    </row>
    <row r="14" spans="1:24" ht="17.25" thickBot="1" x14ac:dyDescent="0.35">
      <c r="A14" s="26">
        <v>200010</v>
      </c>
      <c r="B14" s="27">
        <v>200010</v>
      </c>
      <c r="C14" s="39" t="s">
        <v>123</v>
      </c>
      <c r="D14" s="39">
        <v>1</v>
      </c>
      <c r="E14" s="50">
        <v>6</v>
      </c>
      <c r="F14" s="45" t="str">
        <f>INDEX('!참조_ENUM'!$C$3:$C$81,MATCH(E14,'!참조_ENUM'!$B$3:$B$81,0))</f>
        <v>가장 가까운 적 선택 (순번 컬럼을 연동하여 앞에서부터의 순서대로)</v>
      </c>
      <c r="G14" s="40">
        <v>0</v>
      </c>
      <c r="H14" s="40">
        <v>1</v>
      </c>
      <c r="I14" s="40">
        <v>0</v>
      </c>
      <c r="J14" s="39">
        <v>2</v>
      </c>
      <c r="K14" s="48" t="str">
        <f>INDEX('!참조_ENUM'!$AE$3:$AE$10,MATCH(J14,'!참조_ENUM'!$AD$3:$AD$10,0))</f>
        <v>투사체를 타겟의 몸에 던진다</v>
      </c>
      <c r="L14" s="39">
        <v>0</v>
      </c>
      <c r="M14" s="39">
        <v>0</v>
      </c>
      <c r="N14" s="39" t="str">
        <f>INDEX('!참조_ENUM'!$AM$3:$AM$5,MATCH(M14,'!참조_ENUM'!$AL$3:$AL$5,0))</f>
        <v>NONE</v>
      </c>
      <c r="O14" s="39">
        <v>0</v>
      </c>
      <c r="P14" s="39">
        <v>0</v>
      </c>
      <c r="Q14" s="40">
        <v>100</v>
      </c>
      <c r="R14" s="40">
        <v>100010</v>
      </c>
      <c r="S14" s="40">
        <v>0</v>
      </c>
      <c r="T14" s="40">
        <v>0</v>
      </c>
      <c r="U14" s="40">
        <v>0</v>
      </c>
      <c r="V14" s="39" t="s">
        <v>119</v>
      </c>
      <c r="W14" s="39" t="s">
        <v>126</v>
      </c>
      <c r="X14" s="41">
        <v>0.3</v>
      </c>
    </row>
    <row r="15" spans="1:24" x14ac:dyDescent="0.3">
      <c r="A15" s="23">
        <v>200011</v>
      </c>
      <c r="B15" s="22">
        <v>200011</v>
      </c>
      <c r="C15" s="36" t="s">
        <v>123</v>
      </c>
      <c r="D15" s="36">
        <v>1</v>
      </c>
      <c r="E15" s="50">
        <v>7</v>
      </c>
      <c r="F15" s="44" t="str">
        <f>INDEX('!참조_ENUM'!$C$3:$C$81,MATCH(E15,'!참조_ENUM'!$B$3:$B$81,0))</f>
        <v>가장 거리가 먼 적 선택 (순번 컬럼을 연동하여 뒤에서부터의 순서대로)</v>
      </c>
      <c r="G15" s="37">
        <v>0</v>
      </c>
      <c r="H15" s="37">
        <v>1</v>
      </c>
      <c r="I15" s="37">
        <v>0</v>
      </c>
      <c r="J15" s="36">
        <v>2</v>
      </c>
      <c r="K15" s="47" t="str">
        <f>INDEX('!참조_ENUM'!$AE$3:$AE$10,MATCH(J15,'!참조_ENUM'!$AD$3:$AD$10,0))</f>
        <v>투사체를 타겟의 몸에 던진다</v>
      </c>
      <c r="L15" s="36">
        <v>0</v>
      </c>
      <c r="M15" s="36">
        <v>0</v>
      </c>
      <c r="N15" s="36" t="str">
        <f>INDEX('!참조_ENUM'!$AM$3:$AM$5,MATCH(M15,'!참조_ENUM'!$AL$3:$AL$5,0))</f>
        <v>NONE</v>
      </c>
      <c r="O15" s="36">
        <v>0</v>
      </c>
      <c r="P15" s="36">
        <v>0</v>
      </c>
      <c r="Q15" s="37">
        <v>100</v>
      </c>
      <c r="R15" s="37">
        <v>100011</v>
      </c>
      <c r="S15" s="37">
        <v>0</v>
      </c>
      <c r="T15" s="37">
        <v>0</v>
      </c>
      <c r="U15" s="37">
        <v>0</v>
      </c>
      <c r="V15" s="36" t="s">
        <v>119</v>
      </c>
      <c r="W15" s="36" t="s">
        <v>126</v>
      </c>
      <c r="X15" s="38">
        <v>0.3</v>
      </c>
    </row>
    <row r="16" spans="1:24" ht="17.25" thickBot="1" x14ac:dyDescent="0.35">
      <c r="A16" s="26">
        <v>200012</v>
      </c>
      <c r="B16" s="27">
        <v>200012</v>
      </c>
      <c r="C16" s="39" t="s">
        <v>123</v>
      </c>
      <c r="D16" s="39">
        <v>1</v>
      </c>
      <c r="E16" s="50">
        <v>7</v>
      </c>
      <c r="F16" s="45" t="str">
        <f>INDEX('!참조_ENUM'!$C$3:$C$81,MATCH(E16,'!참조_ENUM'!$B$3:$B$81,0))</f>
        <v>가장 거리가 먼 적 선택 (순번 컬럼을 연동하여 뒤에서부터의 순서대로)</v>
      </c>
      <c r="G16" s="40">
        <v>0</v>
      </c>
      <c r="H16" s="40">
        <v>1</v>
      </c>
      <c r="I16" s="40">
        <v>0</v>
      </c>
      <c r="J16" s="39">
        <v>2</v>
      </c>
      <c r="K16" s="48" t="str">
        <f>INDEX('!참조_ENUM'!$AE$3:$AE$10,MATCH(J16,'!참조_ENUM'!$AD$3:$AD$10,0))</f>
        <v>투사체를 타겟의 몸에 던진다</v>
      </c>
      <c r="L16" s="39">
        <v>0</v>
      </c>
      <c r="M16" s="39">
        <v>0</v>
      </c>
      <c r="N16" s="39" t="str">
        <f>INDEX('!참조_ENUM'!$AM$3:$AM$5,MATCH(M16,'!참조_ENUM'!$AL$3:$AL$5,0))</f>
        <v>NONE</v>
      </c>
      <c r="O16" s="39">
        <v>0</v>
      </c>
      <c r="P16" s="39">
        <v>0</v>
      </c>
      <c r="Q16" s="40">
        <v>100</v>
      </c>
      <c r="R16" s="40">
        <v>100012</v>
      </c>
      <c r="S16" s="40">
        <v>0</v>
      </c>
      <c r="T16" s="40">
        <v>0</v>
      </c>
      <c r="U16" s="40">
        <v>0</v>
      </c>
      <c r="V16" s="39" t="s">
        <v>119</v>
      </c>
      <c r="W16" s="39" t="s">
        <v>126</v>
      </c>
      <c r="X16" s="41">
        <v>0.3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D5CB5F-C86B-46E4-B594-BB28888476CA}">
          <x14:formula1>
            <xm:f>'!참조_ENUM'!$AD$3:$AD$10</xm:f>
          </x14:formula1>
          <xm:sqref>J5:J16</xm:sqref>
        </x14:dataValidation>
        <x14:dataValidation type="list" allowBlank="1" showInputMessage="1" showErrorMessage="1" xr:uid="{E492521B-11AE-485E-A009-404B3213EB65}">
          <x14:formula1>
            <xm:f>'!참조_ENUM'!$AL$3:$AL$5</xm:f>
          </x14:formula1>
          <xm:sqref>M5:M16</xm:sqref>
        </x14:dataValidation>
        <x14:dataValidation type="list" allowBlank="1" showInputMessage="1" showErrorMessage="1" xr:uid="{1E55FCD1-F691-45FB-B2AC-479ED9101C9C}">
          <x14:formula1>
            <xm:f>'!참조_ENUM'!$B$3:$B$81</xm:f>
          </x14:formula1>
          <xm:sqref>E5:E16</xm:sqref>
        </x14:dataValidation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G11" sqref="G11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v>1</v>
      </c>
      <c r="C5" s="42" t="str">
        <f>INDEX('!참조_ENUM'!$S$3:$S$5,MATCH(B5,'!참조_ENUM'!$R$3:$R$5,0))</f>
        <v>데미지를 준다</v>
      </c>
      <c r="D5" s="11">
        <v>12</v>
      </c>
      <c r="E5" s="42" t="str">
        <f>INDEX('!참조_ENUM'!$AE$3:$AE$10,MATCH(D5,'!참조_ENUM'!$AD$3:$AD$10,0))</f>
        <v>타겟의 몸에서 즉시 효과 발동</v>
      </c>
      <c r="F5" s="11">
        <v>0</v>
      </c>
      <c r="G5" s="11">
        <v>101</v>
      </c>
      <c r="H5" s="42" t="str">
        <f>INDEX('!참조_ENUM'!$G$3:$G$13,MATCH(G5,'!참조_ENUM'!$F$3:$F$13,0))</f>
        <v>공격력을 기준으로 배율 계산을 하기 위한 수치</v>
      </c>
      <c r="I5" s="11">
        <v>0</v>
      </c>
      <c r="J5" s="11">
        <v>1</v>
      </c>
      <c r="K5" s="11" t="s">
        <v>95</v>
      </c>
      <c r="L5" s="12">
        <v>1</v>
      </c>
    </row>
    <row r="6" spans="1:12" x14ac:dyDescent="0.3">
      <c r="A6" s="13">
        <v>100002</v>
      </c>
      <c r="B6" s="4">
        <v>1</v>
      </c>
      <c r="C6" s="49" t="str">
        <f>INDEX('!참조_ENUM'!$S$3:$S$5,MATCH(B6,'!참조_ENUM'!$R$3:$R$5,0))</f>
        <v>데미지를 준다</v>
      </c>
      <c r="D6" s="4">
        <v>12</v>
      </c>
      <c r="E6" s="49" t="str">
        <f>INDEX('!참조_ENUM'!$AE$3:$AE$10,MATCH(D6,'!참조_ENUM'!$AD$3:$AD$10,0))</f>
        <v>타겟의 몸에서 즉시 효과 발동</v>
      </c>
      <c r="F6" s="4">
        <v>0</v>
      </c>
      <c r="G6" s="4">
        <v>101</v>
      </c>
      <c r="H6" s="49" t="str">
        <f>INDEX('!참조_ENUM'!$G$3:$G$13,MATCH(G6,'!참조_ENUM'!$F$3:$F$13,0))</f>
        <v>공격력을 기준으로 배율 계산을 하기 위한 수치</v>
      </c>
      <c r="I6" s="4">
        <v>0</v>
      </c>
      <c r="J6" s="4">
        <v>1.1000000000000001</v>
      </c>
      <c r="K6" s="4" t="s">
        <v>95</v>
      </c>
      <c r="L6" s="14">
        <v>1</v>
      </c>
    </row>
    <row r="7" spans="1:12" x14ac:dyDescent="0.3">
      <c r="A7" s="13">
        <v>100003</v>
      </c>
      <c r="B7" s="4">
        <v>1</v>
      </c>
      <c r="C7" s="49" t="str">
        <f>INDEX('!참조_ENUM'!$S$3:$S$5,MATCH(B7,'!참조_ENUM'!$R$3:$R$5,0))</f>
        <v>데미지를 준다</v>
      </c>
      <c r="D7" s="4">
        <v>12</v>
      </c>
      <c r="E7" s="49" t="str">
        <f>INDEX('!참조_ENUM'!$AE$3:$AE$10,MATCH(D7,'!참조_ENUM'!$AD$3:$AD$10,0))</f>
        <v>타겟의 몸에서 즉시 효과 발동</v>
      </c>
      <c r="F7" s="4">
        <v>0</v>
      </c>
      <c r="G7" s="4">
        <v>101</v>
      </c>
      <c r="H7" s="49" t="s">
        <v>120</v>
      </c>
      <c r="I7" s="4">
        <v>0</v>
      </c>
      <c r="J7" s="4">
        <v>1</v>
      </c>
      <c r="K7" s="4" t="s">
        <v>95</v>
      </c>
      <c r="L7" s="14">
        <v>1</v>
      </c>
    </row>
    <row r="8" spans="1:12" ht="17.25" thickBot="1" x14ac:dyDescent="0.35">
      <c r="A8" s="15">
        <v>100004</v>
      </c>
      <c r="B8" s="16">
        <v>1</v>
      </c>
      <c r="C8" s="43" t="str">
        <f>INDEX('!참조_ENUM'!$S$3:$S$5,MATCH(B8,'!참조_ENUM'!$R$3:$R$5,0))</f>
        <v>데미지를 준다</v>
      </c>
      <c r="D8" s="16">
        <v>12</v>
      </c>
      <c r="E8" s="43" t="str">
        <f>INDEX('!참조_ENUM'!$AE$3:$AE$10,MATCH(D8,'!참조_ENUM'!$AD$3:$AD$10,0))</f>
        <v>타겟의 몸에서 즉시 효과 발동</v>
      </c>
      <c r="F8" s="16">
        <v>0</v>
      </c>
      <c r="G8" s="16">
        <v>101</v>
      </c>
      <c r="H8" s="43" t="s">
        <v>120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v>1</v>
      </c>
      <c r="C9" s="49" t="str">
        <f>INDEX('!참조_ENUM'!$S$3:$S$5,MATCH(B9,'!참조_ENUM'!$R$3:$R$5,0))</f>
        <v>데미지를 준다</v>
      </c>
      <c r="D9" s="4">
        <v>2</v>
      </c>
      <c r="E9" s="49" t="str">
        <f>INDEX('!참조_ENUM'!$AE$3:$AE$10,MATCH(D9,'!참조_ENUM'!$AD$3:$AD$10,0))</f>
        <v>투사체를 타겟의 몸에 던진다</v>
      </c>
      <c r="F9" s="4">
        <v>0</v>
      </c>
      <c r="G9" s="4">
        <v>101</v>
      </c>
      <c r="H9" s="49" t="s">
        <v>120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v>1</v>
      </c>
      <c r="C10" s="43" t="str">
        <f>INDEX('!참조_ENUM'!$S$3:$S$5,MATCH(B10,'!참조_ENUM'!$R$3:$R$5,0))</f>
        <v>데미지를 준다</v>
      </c>
      <c r="D10" s="16">
        <v>2</v>
      </c>
      <c r="E10" s="43" t="str">
        <f>INDEX('!참조_ENUM'!$AE$3:$AE$10,MATCH(D10,'!참조_ENUM'!$AD$3:$AD$10,0))</f>
        <v>투사체를 타겟의 몸에 던진다</v>
      </c>
      <c r="F10" s="16">
        <v>0</v>
      </c>
      <c r="G10" s="16">
        <v>101</v>
      </c>
      <c r="H10" s="43" t="s">
        <v>120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v>1</v>
      </c>
      <c r="C11" s="49" t="str">
        <f>INDEX('!참조_ENUM'!$S$3:$S$5,MATCH(B11,'!참조_ENUM'!$R$3:$R$5,0))</f>
        <v>데미지를 준다</v>
      </c>
      <c r="D11" s="4">
        <v>2</v>
      </c>
      <c r="E11" s="49" t="str">
        <f>INDEX('!참조_ENUM'!$AE$3:$AE$10,MATCH(D11,'!참조_ENUM'!$AD$3:$AD$10,0))</f>
        <v>투사체를 타겟의 몸에 던진다</v>
      </c>
      <c r="F11" s="4">
        <v>0</v>
      </c>
      <c r="G11" s="4">
        <v>101</v>
      </c>
      <c r="H11" s="49" t="s">
        <v>120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v>1</v>
      </c>
      <c r="C12" s="43" t="str">
        <f>INDEX('!참조_ENUM'!$S$3:$S$5,MATCH(B12,'!참조_ENUM'!$R$3:$R$5,0))</f>
        <v>데미지를 준다</v>
      </c>
      <c r="D12" s="16">
        <v>2</v>
      </c>
      <c r="E12" s="43" t="str">
        <f>INDEX('!참조_ENUM'!$AE$3:$AE$10,MATCH(D12,'!참조_ENUM'!$AD$3:$AD$10,0))</f>
        <v>투사체를 타겟의 몸에 던진다</v>
      </c>
      <c r="F12" s="16">
        <v>0</v>
      </c>
      <c r="G12" s="16">
        <v>101</v>
      </c>
      <c r="H12" s="43" t="s">
        <v>120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v>1</v>
      </c>
      <c r="C13" s="49" t="str">
        <f>INDEX('!참조_ENUM'!$S$3:$S$5,MATCH(B13,'!참조_ENUM'!$R$3:$R$5,0))</f>
        <v>데미지를 준다</v>
      </c>
      <c r="D13" s="4">
        <v>2</v>
      </c>
      <c r="E13" s="49" t="str">
        <f>INDEX('!참조_ENUM'!$AE$3:$AE$10,MATCH(D13,'!참조_ENUM'!$AD$3:$AD$10,0))</f>
        <v>투사체를 타겟의 몸에 던진다</v>
      </c>
      <c r="F13" s="4">
        <v>0</v>
      </c>
      <c r="G13" s="4">
        <v>101</v>
      </c>
      <c r="H13" s="49" t="s">
        <v>120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v>1</v>
      </c>
      <c r="C14" s="43" t="str">
        <f>INDEX('!참조_ENUM'!$S$3:$S$5,MATCH(B14,'!참조_ENUM'!$R$3:$R$5,0))</f>
        <v>데미지를 준다</v>
      </c>
      <c r="D14" s="16">
        <v>2</v>
      </c>
      <c r="E14" s="43" t="str">
        <f>INDEX('!참조_ENUM'!$AE$3:$AE$10,MATCH(D14,'!참조_ENUM'!$AD$3:$AD$10,0))</f>
        <v>투사체를 타겟의 몸에 던진다</v>
      </c>
      <c r="F14" s="16">
        <v>0</v>
      </c>
      <c r="G14" s="16">
        <v>101</v>
      </c>
      <c r="H14" s="43" t="s">
        <v>120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v>1</v>
      </c>
      <c r="C15" s="49" t="str">
        <f>INDEX('!참조_ENUM'!$S$3:$S$5,MATCH(B15,'!참조_ENUM'!$R$3:$R$5,0))</f>
        <v>데미지를 준다</v>
      </c>
      <c r="D15" s="4">
        <v>2</v>
      </c>
      <c r="E15" s="49" t="str">
        <f>INDEX('!참조_ENUM'!$AE$3:$AE$10,MATCH(D15,'!참조_ENUM'!$AD$3:$AD$10,0))</f>
        <v>투사체를 타겟의 몸에 던진다</v>
      </c>
      <c r="F15" s="4">
        <v>0</v>
      </c>
      <c r="G15" s="4">
        <v>101</v>
      </c>
      <c r="H15" s="49" t="s">
        <v>120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v>1</v>
      </c>
      <c r="C16" s="43" t="str">
        <f>INDEX('!참조_ENUM'!$S$3:$S$5,MATCH(B16,'!참조_ENUM'!$R$3:$R$5,0))</f>
        <v>데미지를 준다</v>
      </c>
      <c r="D16" s="16">
        <v>2</v>
      </c>
      <c r="E16" s="43" t="str">
        <f>INDEX('!참조_ENUM'!$AE$3:$AE$10,MATCH(D16,'!참조_ENUM'!$AD$3:$AD$10,0))</f>
        <v>투사체를 타겟의 몸에 던진다</v>
      </c>
      <c r="F16" s="16">
        <v>0</v>
      </c>
      <c r="G16" s="16">
        <v>101</v>
      </c>
      <c r="H16" s="43" t="s">
        <v>120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8B07CC-4CE8-4A7E-B374-661FDB69F562}">
          <x14:formula1>
            <xm:f>'!참조_ENUM'!$R$3:$R$5</xm:f>
          </x14:formula1>
          <xm:sqref>B5:B16</xm:sqref>
        </x14:dataValidation>
        <x14:dataValidation type="list" allowBlank="1" showInputMessage="1" showErrorMessage="1" xr:uid="{23D8174B-1D19-41E8-A9A3-7F8333300CB1}">
          <x14:formula1>
            <xm:f>'!참조_ENUM'!$F$3:$F$13</xm:f>
          </x14:formula1>
          <xm:sqref>G5:G16</xm:sqref>
        </x14:dataValidation>
        <x14:dataValidation type="list" allowBlank="1" showInputMessage="1" showErrorMessage="1" xr:uid="{38CA3413-9E2C-4299-88C9-04FC844B7807}">
          <x14:formula1>
            <xm:f>'!참조_ENUM'!$AD$3:$AD$10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J34" sqref="J3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v>1</v>
      </c>
      <c r="C5" s="49" t="str">
        <f>INDEX('!참조_ENUM'!$W$3:$W$13,MATCH(B5,'!참조_ENUM'!$V$3:$V$13,0))</f>
        <v>피해 감소</v>
      </c>
      <c r="D5" s="4">
        <v>2</v>
      </c>
      <c r="E5" s="49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12</v>
      </c>
      <c r="L5" s="49" t="str">
        <f>INDEX('!참조_ENUM'!$AE$3:$AE$10,MATCH(K5,'!참조_ENUM'!$AD$3:$AD$10,0))</f>
        <v>타겟의 몸에서 즉시 효과 발동</v>
      </c>
      <c r="M5" s="4">
        <v>0</v>
      </c>
      <c r="N5" s="4">
        <v>900</v>
      </c>
      <c r="O5" s="49" t="str">
        <f>INDEX('!참조_ENUM'!$G$3:$G$13,MATCH(N5,'!참조_ENUM'!$F$3:$F$13,0))</f>
        <v>피해량을 기준으로 계산을 하기 위한 수치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v>101</v>
      </c>
      <c r="C6" s="49" t="str">
        <f>INDEX('!참조_ENUM'!$W$3:$W$13,MATCH(B6,'!참조_ENUM'!$V$3:$V$13,0))</f>
        <v>중독</v>
      </c>
      <c r="D6" s="4">
        <v>1</v>
      </c>
      <c r="E6" s="49" t="str">
        <f>INDEX('!참조_ENUM'!$AA$3:$AA$6,MATCH(D6,'!참조_ENUM'!$Z$3:$Z$6,0))</f>
        <v>시간 지속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v>12</v>
      </c>
      <c r="L6" s="49" t="str">
        <f>INDEX('!참조_ENUM'!$AE$3:$AE$10,MATCH(K6,'!참조_ENUM'!$AD$3:$AD$10,0))</f>
        <v>타겟의 몸에서 즉시 효과 발동</v>
      </c>
      <c r="M6" s="4">
        <v>0</v>
      </c>
      <c r="N6" s="4">
        <v>300</v>
      </c>
      <c r="O6" s="49" t="str">
        <f>INDEX('!참조_ENUM'!$G$3:$G$13,MATCH(N6,'!참조_ENUM'!$F$3:$F$13,0))</f>
        <v>최대 체력을 기준으로 계산을 하기 위한 수치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v>102</v>
      </c>
      <c r="C7" s="49" t="str">
        <f>INDEX('!참조_ENUM'!$W$3:$W$13,MATCH(B7,'!참조_ENUM'!$V$3:$V$13,0))</f>
        <v>기절</v>
      </c>
      <c r="D7" s="4">
        <v>1</v>
      </c>
      <c r="E7" s="49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12</v>
      </c>
      <c r="L7" s="49" t="str">
        <f>INDEX('!참조_ENUM'!$AE$3:$AE$10,MATCH(K7,'!참조_ENUM'!$AD$3:$AD$10,0))</f>
        <v>타겟의 몸에서 즉시 효과 발동</v>
      </c>
      <c r="M7" s="4">
        <v>0</v>
      </c>
      <c r="N7" s="4">
        <v>0</v>
      </c>
      <c r="O7" s="49" t="str">
        <f>INDEX('!참조_ENUM'!$G$3:$G$13,MATCH(N7,'!참조_ENUM'!$F$3:$F$13,0))</f>
        <v>NONE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v>105</v>
      </c>
      <c r="C8" s="49" t="s">
        <v>101</v>
      </c>
      <c r="D8" s="4">
        <v>1</v>
      </c>
      <c r="E8" s="49" t="s">
        <v>102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v>11</v>
      </c>
      <c r="L8" s="49" t="s">
        <v>103</v>
      </c>
      <c r="M8" s="4">
        <v>0</v>
      </c>
      <c r="N8" s="4">
        <v>0</v>
      </c>
      <c r="O8" s="49" t="s">
        <v>104</v>
      </c>
      <c r="P8" s="4">
        <v>0</v>
      </c>
      <c r="Q8" s="4">
        <v>0</v>
      </c>
      <c r="R8" s="4">
        <v>3000</v>
      </c>
      <c r="S8" s="4" t="s">
        <v>105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2B6364-35EB-48F7-BE86-5F070E260B81}">
          <x14:formula1>
            <xm:f>'!참조_ENUM'!$Z$3:$Z$6</xm:f>
          </x14:formula1>
          <xm:sqref>D5:D8</xm:sqref>
        </x14:dataValidation>
        <x14:dataValidation type="list" allowBlank="1" showInputMessage="1" showErrorMessage="1" xr:uid="{A63839AB-3623-4487-B71E-45749980CB14}">
          <x14:formula1>
            <xm:f>'!참조_ENUM'!$F$3:$F$13</xm:f>
          </x14:formula1>
          <xm:sqref>N5:N6</xm:sqref>
        </x14:dataValidation>
        <x14:dataValidation type="list" allowBlank="1" showInputMessage="1" showErrorMessage="1" xr:uid="{20C43324-201E-44E5-B95C-2C4C416A8CC8}">
          <x14:formula1>
            <xm:f>'!참조_ENUM'!$AD$3:$AD$10</xm:f>
          </x14:formula1>
          <xm:sqref>K5:K8</xm:sqref>
        </x14:dataValidation>
        <x14:dataValidation type="list" allowBlank="1" showInputMessage="1" showErrorMessage="1" xr:uid="{AA07E682-98E4-4EB6-9718-C3A35CE33021}">
          <x14:formula1>
            <xm:f>'!참조_ENUM'!$V$3:$V$13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2023-12-14T09:10:19Z</dcterms:modified>
</cp:coreProperties>
</file>