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D240017-966E-4CE9-B908-DA6C2A29BE40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2" i="5"/>
  <c r="C22" i="5"/>
  <c r="H17" i="5" l="1"/>
  <c r="E17" i="5"/>
  <c r="C17" i="5"/>
  <c r="K18" i="2"/>
  <c r="O10" i="6"/>
  <c r="L10" i="6"/>
  <c r="E10" i="6"/>
  <c r="C10" i="6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N22" i="2" s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N7" i="2" l="1"/>
  <c r="N8" i="2"/>
  <c r="N6" i="2"/>
  <c r="N9" i="2"/>
  <c r="N5" i="2"/>
  <c r="N10" i="2"/>
  <c r="N11" i="2"/>
  <c r="N12" i="2"/>
  <c r="N13" i="2"/>
  <c r="N14" i="2"/>
  <c r="N15" i="2"/>
  <c r="N16" i="2"/>
  <c r="N17" i="2"/>
  <c r="N18" i="2"/>
  <c r="N19" i="2"/>
  <c r="N20" i="2"/>
  <c r="N21" i="2"/>
  <c r="U8" i="1"/>
  <c r="V8" i="1"/>
  <c r="W8" i="1"/>
  <c r="U9" i="1"/>
  <c r="V9" i="1"/>
  <c r="W9" i="1"/>
  <c r="B16" i="4"/>
  <c r="B17" i="4"/>
  <c r="B6" i="4"/>
  <c r="B7" i="4"/>
  <c r="B8" i="4"/>
  <c r="B9" i="4"/>
  <c r="B10" i="4"/>
  <c r="B11" i="4"/>
  <c r="B12" i="4"/>
  <c r="B13" i="4"/>
  <c r="B14" i="4"/>
  <c r="B15" i="4"/>
  <c r="B18" i="4"/>
  <c r="B19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E21" i="5" s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E8" i="6" s="1"/>
  <c r="Y3" i="1"/>
  <c r="AA2" i="1"/>
  <c r="Z2" i="1"/>
  <c r="Y2" i="1"/>
  <c r="Y1" i="1"/>
  <c r="W3" i="1"/>
  <c r="V3" i="1"/>
  <c r="C8" i="6" s="1"/>
  <c r="U3" i="1"/>
  <c r="W2" i="1"/>
  <c r="V2" i="1"/>
  <c r="U2" i="1"/>
  <c r="U1" i="1"/>
  <c r="S5" i="1"/>
  <c r="R5" i="1"/>
  <c r="Q5" i="1"/>
  <c r="S4" i="1"/>
  <c r="R4" i="1"/>
  <c r="Q4" i="1"/>
  <c r="S3" i="1"/>
  <c r="R3" i="1"/>
  <c r="C21" i="5" s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C16" i="5" l="1"/>
  <c r="C20" i="5"/>
  <c r="C19" i="5"/>
  <c r="C15" i="5"/>
  <c r="C14" i="5"/>
  <c r="C13" i="5"/>
  <c r="C11" i="5"/>
  <c r="C18" i="5"/>
  <c r="K9" i="2"/>
  <c r="E20" i="5"/>
  <c r="L8" i="6"/>
  <c r="E19" i="5"/>
  <c r="K22" i="2"/>
  <c r="E15" i="5"/>
  <c r="K21" i="2"/>
  <c r="E14" i="5"/>
  <c r="K20" i="2"/>
  <c r="E13" i="5"/>
  <c r="E11" i="5"/>
  <c r="E16" i="5"/>
  <c r="E18" i="5"/>
  <c r="C11" i="6"/>
  <c r="E7" i="5"/>
  <c r="K6" i="2"/>
  <c r="K7" i="2"/>
  <c r="K15" i="2"/>
  <c r="K8" i="2"/>
  <c r="K10" i="2"/>
  <c r="K5" i="2"/>
  <c r="K11" i="2"/>
  <c r="K12" i="2"/>
  <c r="K13" i="2"/>
  <c r="K14" i="2"/>
  <c r="K16" i="2"/>
  <c r="K17" i="2"/>
  <c r="K19" i="2"/>
  <c r="C12" i="5"/>
  <c r="C7" i="5"/>
  <c r="E12" i="5"/>
  <c r="C10" i="5"/>
  <c r="E9" i="6"/>
  <c r="E11" i="6"/>
  <c r="L11" i="6"/>
  <c r="C9" i="6"/>
  <c r="L9" i="6"/>
  <c r="E7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H21" i="5" l="1"/>
  <c r="F22" i="2"/>
  <c r="F21" i="2"/>
  <c r="F20" i="2"/>
  <c r="H20" i="5"/>
  <c r="O8" i="6"/>
  <c r="H15" i="5"/>
  <c r="H14" i="5"/>
  <c r="H19" i="5"/>
  <c r="H13" i="5"/>
  <c r="H11" i="5"/>
  <c r="H18" i="5"/>
  <c r="H16" i="5"/>
  <c r="F9" i="2"/>
  <c r="H7" i="5"/>
  <c r="O11" i="6"/>
  <c r="F10" i="2"/>
  <c r="F11" i="2"/>
  <c r="F12" i="2"/>
  <c r="F15" i="2"/>
  <c r="F13" i="2"/>
  <c r="F14" i="2"/>
  <c r="F16" i="2"/>
  <c r="F17" i="2"/>
  <c r="F18" i="2"/>
  <c r="F19" i="2"/>
  <c r="F6" i="2"/>
  <c r="F7" i="2"/>
  <c r="F8" i="2"/>
  <c r="F5" i="2"/>
  <c r="H12" i="5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<sst xmlns="http://schemas.openxmlformats.org/spreadsheetml/2006/main" count="326" uniqueCount="188">
  <si>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</si>
  <si>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</si>
  <si>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</si>
  <si>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</si>
  <si>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</si>
  <si>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</si>
  <si>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</si>
  <si>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</si>
  <si>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</si>
  <si>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</si>
  <si>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</si>
  <si>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</si>
  <si>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</si>
  <si>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</si>
  <si>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</si>
  <si>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</si>
  <si>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</si>
  <si>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</si>
  <si>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</si>
  <si>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</si>
  <si>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</si>
  <si>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</si>
  <si>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</si>
  <si>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</si>
  <si>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</si>
  <si>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</si>
  <si>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</si>
  <si>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</si>
  <si>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</si>
  <si>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</si>
  <si>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</si>
  <si>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</si>
  <si>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</si>
  <si>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</si>
  <si>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</si>
  <si>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</si>
  <si>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</si>
  <si>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</si>
  <si>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</si>
  <si>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</si>
  <si>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</si>
  <si>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</si>
  <si>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</si>
  <si>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</si>
  <si>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</si>
  <si>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</si>
  <si>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</si>
  <si>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</si>
  <si>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</si>
  <si>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</si>
  <si>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</si>
  <si>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</si>
  <si>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</si>
  <si>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</si>
  <si>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</si>
  <si>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</si>
  <si>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</si>
  <si>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</si>
  <si>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</si>
  <si>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</si>
  <si>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</si>
  <si>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</si>
  <si>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</si>
  <si>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</si>
  <si>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</si>
  <si>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</si>
  <si>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</si>
  <si>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</si>
  <si>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</si>
  <si>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</si>
  <si>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</si>
  <si>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</si>
  <si>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</si>
  <si>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</si>
  <si>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</si>
  <si>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</si>
  <si>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</si>
  <si>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</si>
  <si>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</si>
  <si>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</si>
  <si>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</si>
  <si>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</si>
  <si>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</si>
  <si>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</si>
  <si>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</si>
  <si>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</si>
  <si>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</si>
  <si>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</si>
  <si>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</si>
  <si>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</si>
  <si>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</si>
  <si>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</si>
  <si>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</si>
  <si>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</si>
  <si>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</si>
  <si>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</si>
  <si>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</si>
  <si>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</si>
  <si>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</si>
  <si>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</si>
  <si>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</si>
  <si>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</si>
  <si>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</si>
  <si>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</si>
  <si>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</si>
  <si>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</si>
  <si>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</si>
  <si>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</si>
  <si>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</si>
  <si>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</si>
  <si>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</si>
  <si>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</si>
  <si>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</si>
  <si>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</si>
  <si>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</si>
  <si>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</si>
  <si>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</si>
  <si>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</si>
  <si>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</si>
  <si>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</si>
  <si>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</si>
  <si>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</si>
  <si>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</si>
  <si>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</si>
  <si>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</si>
  <si>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</si>
  <si>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</si>
  <si>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</si>
  <si>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</si>
  <si>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</si>
  <si>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</si>
  <si>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</si>
  <si>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</si>
  <si>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</si>
  <si>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</si>
  <si>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</si>
  <si>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</si>
  <si>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</si>
  <si>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</si>
  <si>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</si>
  <si>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</si>
  <si>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</si>
  <si>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</si>
  <si>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</si>
  <si>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</si>
  <si>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</si>
  <si>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</si>
  <si>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</si>
  <si>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</si>
  <si>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자신의 체력 회복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</si>
  <si>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</si>
  <si>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</si>
  <si>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</si>
  <si>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</si>
  <si>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</si>
  <si>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</si>
  <si>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</si>
  <si>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</si>
  <si>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</si>
  <si>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</si>
  <si>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</si>
  <si>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</si>
  <si>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탱/일반/근접공격/데미지(공격력 100%)</t>
    <phoneticPr fontId="1" type="noConversion"/>
  </si>
  <si>
    <t>탱/스킬1/자신의 체력 회복(최대 체력 10%)</t>
    <phoneticPr fontId="1" type="noConversion"/>
  </si>
  <si>
    <t>탱/스킬2/근접공격 (공격력 120%)</t>
    <phoneticPr fontId="1" type="noConversion"/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</si>
  <si>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</si>
  <si>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</si>
  <si>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</si>
  <si>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1_attack_3</t>
    <phoneticPr fontId="1" type="noConversion"/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</si>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</sst>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 refreshError="1"/>
      <sheetData sheetId="1" refreshError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리더 선택</v>
          </cell>
        </row>
        <row r="23">
          <cell r="A23" t="str">
            <v>HIGHEST_LIFE_VALUE</v>
          </cell>
          <cell r="B23">
            <v>2001</v>
          </cell>
          <cell r="C23" t="str">
            <v>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 refreshError="1"/>
      <sheetData sheetId="8" refreshError="1"/>
      <sheetData sheetId="9" refreshError="1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workbookViewId="0">
      <selection activeCell="A39" sqref="A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5" t="str">
        <f>'[1]@target_type'!$A4</f>
        <v>MY_TEAM</v>
      </c>
      <c r="N3" s="15">
        <f>'[1]@target_type'!$B4</f>
        <v>0</v>
      </c>
      <c r="O3" s="15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5" t="str">
        <f>'[1]@target_type'!$A5</f>
        <v>ENEMY_TEAM</v>
      </c>
      <c r="N4" s="15">
        <f>'[1]@target_type'!$B5</f>
        <v>1</v>
      </c>
      <c r="O4" s="15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workbookViewId="0">
      <selection activeCell="F16" sqref="F16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45</v>
      </c>
    </row>
    <row r="2" spans="1:8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136</v>
      </c>
      <c r="F2" s="1" t="s">
        <v>26</v>
      </c>
      <c r="G2" s="1" t="s">
        <v>25</v>
      </c>
      <c r="H2" s="1" t="s">
        <v>80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137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2" t="s">
        <v>21</v>
      </c>
      <c r="B4" s="22" t="s">
        <v>39</v>
      </c>
      <c r="C4" s="22" t="s">
        <v>5</v>
      </c>
      <c r="D4" s="22" t="s">
        <v>49</v>
      </c>
      <c r="E4" s="22" t="s">
        <v>138</v>
      </c>
      <c r="F4" s="22" t="s">
        <v>27</v>
      </c>
      <c r="G4" s="22" t="s">
        <v>24</v>
      </c>
      <c r="H4" s="22" t="s">
        <v>81</v>
      </c>
    </row>
    <row r="5" spans="1:8" x14ac:dyDescent="0.3">
      <c r="A5" s="24">
        <v>100001</v>
      </c>
      <c r="B5" s="39" t="str">
        <f>VLOOKUP(A5,pc_skill_data!$B:$C,2,)</f>
        <v>탱/일반/근접공격/데미지(공격력 100%)</v>
      </c>
      <c r="C5" s="39" t="s">
        <v>19</v>
      </c>
      <c r="D5" s="40">
        <v>2</v>
      </c>
      <c r="E5" s="39">
        <v>1</v>
      </c>
      <c r="F5" s="39" t="s">
        <v>150</v>
      </c>
      <c r="G5" s="39"/>
      <c r="H5" s="41" t="s">
        <v>95</v>
      </c>
    </row>
    <row r="6" spans="1:8" x14ac:dyDescent="0.3">
      <c r="A6" s="27">
        <v>100002</v>
      </c>
      <c r="B6" s="20" t="str">
        <f>VLOOKUP(A6,pc_skill_data!$B:$C,2,)</f>
        <v>탱/스킬1/자신의 체력 회복(최대 체력 10%)</v>
      </c>
      <c r="C6" s="20" t="s">
        <v>22</v>
      </c>
      <c r="D6" s="21">
        <v>2</v>
      </c>
      <c r="E6" s="20">
        <v>2</v>
      </c>
      <c r="F6" s="20" t="s">
        <v>149</v>
      </c>
      <c r="G6" s="20"/>
      <c r="H6" s="42" t="s">
        <v>96</v>
      </c>
    </row>
    <row r="7" spans="1:8" ht="17.25" thickBot="1" x14ac:dyDescent="0.35">
      <c r="A7" s="28">
        <v>100003</v>
      </c>
      <c r="B7" s="43" t="str">
        <f>VLOOKUP(A7,pc_skill_data!$B:$C,2,)</f>
        <v>탱/스킬2/근접공격 (공격력 120%)</v>
      </c>
      <c r="C7" s="43" t="s">
        <v>28</v>
      </c>
      <c r="D7" s="44">
        <v>2</v>
      </c>
      <c r="E7" s="43">
        <v>3</v>
      </c>
      <c r="F7" s="43" t="s">
        <v>150</v>
      </c>
      <c r="G7" s="43"/>
      <c r="H7" s="45" t="s">
        <v>168</v>
      </c>
    </row>
    <row r="8" spans="1:8" x14ac:dyDescent="0.3">
      <c r="A8" s="24">
        <v>100101</v>
      </c>
      <c r="B8" s="39" t="str">
        <f>VLOOKUP(A8,pc_skill_data!$B:$C,2,)</f>
        <v>근딜/일반 (공격력 100%)</v>
      </c>
      <c r="C8" s="39" t="s">
        <v>29</v>
      </c>
      <c r="D8" s="40">
        <v>2</v>
      </c>
      <c r="E8" s="39">
        <v>1</v>
      </c>
      <c r="F8" s="39" t="s">
        <v>150</v>
      </c>
      <c r="G8" s="39"/>
      <c r="H8" s="41" t="s">
        <v>161</v>
      </c>
    </row>
    <row r="9" spans="1:8" x14ac:dyDescent="0.3">
      <c r="A9" s="27">
        <v>100102</v>
      </c>
      <c r="B9" s="20" t="str">
        <f>VLOOKUP(A9,pc_skill_data!$B:$C,2,)</f>
        <v>근딜/나/공격력 증가 버프 (20%)</v>
      </c>
      <c r="C9" s="20" t="s">
        <v>30</v>
      </c>
      <c r="D9" s="21">
        <v>2</v>
      </c>
      <c r="E9" s="20">
        <v>2</v>
      </c>
      <c r="F9" s="20" t="s">
        <v>151</v>
      </c>
      <c r="G9" s="20"/>
      <c r="H9" s="42" t="s">
        <v>160</v>
      </c>
    </row>
    <row r="10" spans="1:8" ht="17.25" thickBot="1" x14ac:dyDescent="0.35">
      <c r="A10" s="28">
        <v>100103</v>
      </c>
      <c r="B10" s="43" t="str">
        <f>VLOOKUP(A10,pc_skill_data!$B:$C,2,)</f>
        <v>근딜/근접공격/대미지(공격력 130%)</v>
      </c>
      <c r="C10" s="43" t="s">
        <v>98</v>
      </c>
      <c r="D10" s="44">
        <v>2</v>
      </c>
      <c r="E10" s="43">
        <v>3</v>
      </c>
      <c r="F10" s="43" t="s">
        <v>152</v>
      </c>
      <c r="G10" s="43"/>
      <c r="H10" s="45" t="s">
        <v>167</v>
      </c>
    </row>
    <row r="11" spans="1:8" x14ac:dyDescent="0.3">
      <c r="A11" s="24">
        <v>100201</v>
      </c>
      <c r="B11" s="39" t="str">
        <f>VLOOKUP(A11,pc_skill_data!$B:$C,2,)</f>
        <v>원딜/일반</v>
      </c>
      <c r="C11" s="39" t="s">
        <v>103</v>
      </c>
      <c r="D11" s="40">
        <v>2</v>
      </c>
      <c r="E11" s="39">
        <v>1</v>
      </c>
      <c r="F11" s="39" t="s">
        <v>153</v>
      </c>
      <c r="G11" s="39"/>
      <c r="H11" s="41" t="s">
        <v>161</v>
      </c>
    </row>
    <row r="12" spans="1:8" x14ac:dyDescent="0.3">
      <c r="A12" s="27">
        <v>100202</v>
      </c>
      <c r="B12" s="20" t="str">
        <f>VLOOKUP(A12,pc_skill_data!$B:$C,2,)</f>
        <v>원딜/스킬1/대미지 (스킬 대미지 120%)</v>
      </c>
      <c r="C12" s="20" t="s">
        <v>110</v>
      </c>
      <c r="D12" s="21">
        <v>2</v>
      </c>
      <c r="E12" s="20">
        <v>2</v>
      </c>
      <c r="F12" s="20" t="s">
        <v>154</v>
      </c>
      <c r="G12" s="20"/>
      <c r="H12" s="42" t="s">
        <v>160</v>
      </c>
    </row>
    <row r="13" spans="1:8" ht="17.25" thickBot="1" x14ac:dyDescent="0.35">
      <c r="A13" s="28">
        <v>100203</v>
      </c>
      <c r="B13" s="43" t="str">
        <f>VLOOKUP(A13,pc_skill_data!$B:$C,2,)</f>
        <v>원딜/스킬2/범위공격 (스킬 대미지 80%)</v>
      </c>
      <c r="C13" s="43" t="s">
        <v>111</v>
      </c>
      <c r="D13" s="44">
        <v>2</v>
      </c>
      <c r="E13" s="43">
        <v>3</v>
      </c>
      <c r="F13" s="43" t="s">
        <v>157</v>
      </c>
      <c r="G13" s="43"/>
      <c r="H13" s="45" t="s">
        <v>167</v>
      </c>
    </row>
    <row r="14" spans="1:8" x14ac:dyDescent="0.3">
      <c r="A14" s="24">
        <v>100301</v>
      </c>
      <c r="B14" s="39" t="str">
        <f>VLOOKUP(A14,pc_skill_data!$B:$C,2,)</f>
        <v>원서폿/일반</v>
      </c>
      <c r="C14" s="39" t="s">
        <v>127</v>
      </c>
      <c r="D14" s="40">
        <v>2</v>
      </c>
      <c r="E14" s="39">
        <v>1</v>
      </c>
      <c r="F14" s="39" t="s">
        <v>155</v>
      </c>
      <c r="G14" s="39"/>
      <c r="H14" s="41" t="s">
        <v>161</v>
      </c>
    </row>
    <row r="15" spans="1:8" x14ac:dyDescent="0.3">
      <c r="A15" s="27">
        <v>100302</v>
      </c>
      <c r="B15" s="20" t="str">
        <f>VLOOKUP(A15,pc_skill_data!$B:$C,2,)</f>
        <v>원서폿/스킬1/전방 방어력 감소(20%)</v>
      </c>
      <c r="C15" s="20" t="s">
        <v>128</v>
      </c>
      <c r="D15" s="21">
        <v>2</v>
      </c>
      <c r="E15" s="20">
        <v>2</v>
      </c>
      <c r="F15" s="20" t="s">
        <v>156</v>
      </c>
      <c r="G15" s="20"/>
      <c r="H15" s="42" t="s">
        <v>160</v>
      </c>
    </row>
    <row r="16" spans="1:8" ht="17.25" thickBot="1" x14ac:dyDescent="0.35">
      <c r="A16" s="27">
        <v>100303</v>
      </c>
      <c r="B16" s="50" t="str">
        <f>VLOOKUP(A16,pc_skill_data!$B:$C,2,)</f>
        <v>원서폿/스킬2/대미지 (공격력 120%)</v>
      </c>
      <c r="C16" s="50" t="s">
        <v>129</v>
      </c>
      <c r="D16" s="51">
        <v>2</v>
      </c>
      <c r="E16" s="50">
        <v>3</v>
      </c>
      <c r="F16" s="50" t="s">
        <v>158</v>
      </c>
      <c r="G16" s="50"/>
      <c r="H16" s="52" t="s">
        <v>167</v>
      </c>
    </row>
    <row r="17" spans="1:8" x14ac:dyDescent="0.3">
      <c r="A17" s="31">
        <v>100401</v>
      </c>
      <c r="B17" s="39" t="str">
        <f>VLOOKUP(A17,pc_skill_data!$B:$C,2,)</f>
        <v>원힐/일반</v>
      </c>
      <c r="C17" s="39" t="s">
        <v>130</v>
      </c>
      <c r="D17" s="40">
        <v>2</v>
      </c>
      <c r="E17" s="39">
        <v>1</v>
      </c>
      <c r="F17" s="39" t="s">
        <v>154</v>
      </c>
      <c r="G17" s="39"/>
      <c r="H17" s="41" t="s">
        <v>161</v>
      </c>
    </row>
    <row r="18" spans="1:8" x14ac:dyDescent="0.3">
      <c r="A18" s="34">
        <v>100402</v>
      </c>
      <c r="B18" s="20" t="str">
        <f>VLOOKUP(A18,pc_skill_data!$B:$C,2,)</f>
        <v>원힐/스킬1/체력이 가장 낮은 아군 회복(최대 체력 30%)</v>
      </c>
      <c r="C18" s="4" t="s">
        <v>122</v>
      </c>
      <c r="D18" s="7">
        <v>2</v>
      </c>
      <c r="E18" s="4">
        <v>2</v>
      </c>
      <c r="F18" s="20" t="s">
        <v>159</v>
      </c>
      <c r="G18" s="4"/>
      <c r="H18" s="53" t="s">
        <v>160</v>
      </c>
    </row>
    <row r="19" spans="1:8" ht="17.25" thickBot="1" x14ac:dyDescent="0.35">
      <c r="A19" s="36">
        <v>100403</v>
      </c>
      <c r="B19" s="43" t="str">
        <f>VLOOKUP(A19,pc_skill_data!$B:$C,2,)</f>
        <v>원힐/스킬2/대미지 (스킬 대미지 120%)</v>
      </c>
      <c r="C19" s="37" t="s">
        <v>123</v>
      </c>
      <c r="D19" s="29">
        <v>2.5</v>
      </c>
      <c r="E19" s="37">
        <v>3</v>
      </c>
      <c r="F19" s="43" t="s">
        <v>154</v>
      </c>
      <c r="G19" s="37"/>
      <c r="H19" s="54" t="s">
        <v>167</v>
      </c>
    </row>
    <row r="20" spans="1:8" ht="17.25" thickBot="1" x14ac:dyDescent="0.35">
      <c r="A20" s="31">
        <v>100501</v>
      </c>
      <c r="B20" s="39" t="str">
        <f>VLOOKUP(A20,pc_skill_data!$B:$C,2,)</f>
        <v>원딜/일반</v>
      </c>
      <c r="C20" s="39" t="s">
        <v>130</v>
      </c>
      <c r="D20" s="40">
        <v>2</v>
      </c>
      <c r="E20" s="39">
        <v>1</v>
      </c>
      <c r="F20" s="39" t="s">
        <v>154</v>
      </c>
      <c r="G20" s="39"/>
      <c r="H20" s="41" t="s">
        <v>161</v>
      </c>
    </row>
    <row r="21" spans="1:8" x14ac:dyDescent="0.3">
      <c r="A21" s="34">
        <v>100502</v>
      </c>
      <c r="B21" s="20" t="str">
        <f>VLOOKUP(A21,pc_skill_data!$B:$C,2,)</f>
        <v>원딜/전방/공격력 감소(15%)</v>
      </c>
      <c r="C21" s="4" t="s">
        <v>122</v>
      </c>
      <c r="D21" s="7">
        <v>2</v>
      </c>
      <c r="E21" s="4">
        <v>2</v>
      </c>
      <c r="F21" s="20" t="s">
        <v>180</v>
      </c>
      <c r="G21" s="4"/>
      <c r="H21" s="41" t="s">
        <v>160</v>
      </c>
    </row>
    <row r="22" spans="1:8" ht="17.25" thickBot="1" x14ac:dyDescent="0.35">
      <c r="A22" s="36">
        <v>100503</v>
      </c>
      <c r="B22" s="43" t="str">
        <f>VLOOKUP(A22,pc_skill_data!$B:$C,2,)</f>
        <v>원딜/스킬2/대미지 (스킬 대미지 130%)</v>
      </c>
      <c r="C22" s="37" t="s">
        <v>123</v>
      </c>
      <c r="D22" s="29">
        <v>2.5</v>
      </c>
      <c r="E22" s="37">
        <v>3</v>
      </c>
      <c r="F22" s="43" t="s">
        <v>181</v>
      </c>
      <c r="G22" s="37"/>
      <c r="H22" s="54" t="s">
        <v>167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22"/>
  <sheetViews>
    <sheetView tabSelected="1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V22" sqref="V2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  <col min="24" max="24" width="16.125" bestFit="1" customWidth="1"/>
  </cols>
  <sheetData>
    <row r="1" spans="1:24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4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172</v>
      </c>
      <c r="J2" s="1" t="s">
        <v>90</v>
      </c>
      <c r="K2" s="1" t="s">
        <v>93</v>
      </c>
      <c r="L2" s="1" t="s">
        <v>99</v>
      </c>
      <c r="M2" s="1" t="s">
        <v>139</v>
      </c>
      <c r="N2" s="1" t="s">
        <v>142</v>
      </c>
      <c r="O2" s="1" t="s">
        <v>146</v>
      </c>
      <c r="P2" s="1" t="s">
        <v>144</v>
      </c>
      <c r="Q2" s="1" t="s">
        <v>85</v>
      </c>
      <c r="R2" s="1" t="s">
        <v>70</v>
      </c>
      <c r="S2" s="1" t="s">
        <v>71</v>
      </c>
      <c r="T2" s="1" t="s">
        <v>184</v>
      </c>
      <c r="U2" s="1" t="s">
        <v>186</v>
      </c>
      <c r="V2" s="1" t="s">
        <v>86</v>
      </c>
      <c r="W2" s="1" t="s">
        <v>89</v>
      </c>
      <c r="X2" s="1" t="s">
        <v>100</v>
      </c>
    </row>
    <row r="3" spans="1:24" s="14" customFormat="1" ht="20.100000000000001" customHeight="1" x14ac:dyDescent="0.3">
      <c r="A3" s="12" t="s">
        <v>0</v>
      </c>
      <c r="B3" s="12" t="s">
        <v>0</v>
      </c>
      <c r="C3" s="12" t="s">
        <v>4</v>
      </c>
      <c r="D3" s="12" t="s">
        <v>47</v>
      </c>
      <c r="E3" s="12" t="s">
        <v>13</v>
      </c>
      <c r="F3" s="13" t="s">
        <v>4</v>
      </c>
      <c r="G3" s="12" t="s">
        <v>0</v>
      </c>
      <c r="H3" s="12" t="s">
        <v>0</v>
      </c>
      <c r="I3" s="12" t="s">
        <v>8</v>
      </c>
      <c r="J3" s="12" t="s">
        <v>94</v>
      </c>
      <c r="K3" s="12" t="s">
        <v>4</v>
      </c>
      <c r="L3" s="12" t="s">
        <v>8</v>
      </c>
      <c r="M3" s="12" t="s">
        <v>140</v>
      </c>
      <c r="N3" s="12" t="s">
        <v>4</v>
      </c>
      <c r="O3" s="12" t="s">
        <v>0</v>
      </c>
      <c r="P3" s="12" t="s">
        <v>8</v>
      </c>
      <c r="Q3" s="12" t="s">
        <v>72</v>
      </c>
      <c r="R3" s="12" t="s">
        <v>72</v>
      </c>
      <c r="S3" s="12" t="s">
        <v>72</v>
      </c>
      <c r="T3" s="12" t="s">
        <v>72</v>
      </c>
      <c r="U3" s="12" t="s">
        <v>72</v>
      </c>
      <c r="V3" s="12" t="s">
        <v>4</v>
      </c>
      <c r="W3" s="12" t="s">
        <v>4</v>
      </c>
      <c r="X3" s="12" t="s">
        <v>8</v>
      </c>
    </row>
    <row r="4" spans="1:24" ht="20.100000000000001" customHeight="1" thickBot="1" x14ac:dyDescent="0.35">
      <c r="A4" s="22" t="s">
        <v>2</v>
      </c>
      <c r="B4" s="22" t="s">
        <v>21</v>
      </c>
      <c r="C4" s="22" t="s">
        <v>7</v>
      </c>
      <c r="D4" s="22" t="s">
        <v>48</v>
      </c>
      <c r="E4" s="22" t="s">
        <v>14</v>
      </c>
      <c r="F4" s="23" t="s">
        <v>18</v>
      </c>
      <c r="G4" s="22" t="s">
        <v>15</v>
      </c>
      <c r="H4" s="22" t="s">
        <v>16</v>
      </c>
      <c r="I4" s="22" t="s">
        <v>173</v>
      </c>
      <c r="J4" s="22" t="s">
        <v>91</v>
      </c>
      <c r="K4" s="22" t="s">
        <v>92</v>
      </c>
      <c r="L4" s="22" t="s">
        <v>41</v>
      </c>
      <c r="M4" s="22" t="s">
        <v>141</v>
      </c>
      <c r="N4" s="22" t="s">
        <v>143</v>
      </c>
      <c r="O4" s="22" t="s">
        <v>147</v>
      </c>
      <c r="P4" s="22" t="s">
        <v>145</v>
      </c>
      <c r="Q4" s="22" t="s">
        <v>84</v>
      </c>
      <c r="R4" s="22" t="s">
        <v>73</v>
      </c>
      <c r="S4" s="22" t="s">
        <v>74</v>
      </c>
      <c r="T4" s="22" t="s">
        <v>185</v>
      </c>
      <c r="U4" s="22" t="s">
        <v>187</v>
      </c>
      <c r="V4" s="22" t="s">
        <v>87</v>
      </c>
      <c r="W4" s="22" t="s">
        <v>97</v>
      </c>
      <c r="X4" s="22" t="s">
        <v>101</v>
      </c>
    </row>
    <row r="5" spans="1:24" ht="20.100000000000001" customHeight="1" x14ac:dyDescent="0.3">
      <c r="A5" s="31">
        <v>100001</v>
      </c>
      <c r="B5" s="25">
        <v>100001</v>
      </c>
      <c r="C5" s="64" t="s">
        <v>162</v>
      </c>
      <c r="D5" s="25">
        <v>1</v>
      </c>
      <c r="E5" s="25">
        <v>6</v>
      </c>
      <c r="F5" s="59" t="str">
        <f>INDEX('!참조_ENUM'!$C$3:$C$81,MATCH(E5,'!참조_ENUM'!$B$3:$B$81,0))</f>
        <v>가장 가까운 적 선택 (순번 컬럼을 연동하여 앞에서부터의 순서대로)</v>
      </c>
      <c r="G5" s="25">
        <v>0</v>
      </c>
      <c r="H5" s="25">
        <v>1</v>
      </c>
      <c r="I5" s="25">
        <v>0</v>
      </c>
      <c r="J5" s="25">
        <v>0</v>
      </c>
      <c r="K5" s="26" t="str">
        <f>INDEX('!참조_ENUM'!$AE$3:$AE$10,MATCH(J5,'!참조_ENUM'!$AD$3:$AD$10,0))</f>
        <v>NONE</v>
      </c>
      <c r="L5" s="25">
        <v>0</v>
      </c>
      <c r="M5" s="32">
        <v>0</v>
      </c>
      <c r="N5" s="32" t="str">
        <f>INDEX('!참조_ENUM'!$AM$3:$AM$5,MATCH(M5,'!참조_ENUM'!$AL$3:$AL$5,0))</f>
        <v>NONE</v>
      </c>
      <c r="O5" s="32">
        <v>0</v>
      </c>
      <c r="P5" s="32">
        <v>0</v>
      </c>
      <c r="Q5" s="25">
        <v>100</v>
      </c>
      <c r="R5" s="32">
        <v>100001</v>
      </c>
      <c r="S5" s="32">
        <v>0</v>
      </c>
      <c r="T5" s="32">
        <v>0</v>
      </c>
      <c r="U5" s="32">
        <v>0</v>
      </c>
      <c r="V5" s="32" t="s">
        <v>118</v>
      </c>
      <c r="W5" s="32"/>
      <c r="X5" s="63">
        <v>0</v>
      </c>
    </row>
    <row r="6" spans="1:24" ht="20.100000000000001" customHeight="1" x14ac:dyDescent="0.3">
      <c r="A6" s="34">
        <v>100002</v>
      </c>
      <c r="B6" s="7">
        <v>100002</v>
      </c>
      <c r="C6" s="65" t="s">
        <v>163</v>
      </c>
      <c r="D6" s="7">
        <v>0</v>
      </c>
      <c r="E6" s="7">
        <v>1</v>
      </c>
      <c r="F6" s="60" t="str">
        <f>INDEX('!참조_ENUM'!$C$3:$C$81,MATCH(E6,'!참조_ENUM'!$B$3:$B$81,0))</f>
        <v>자신 선택</v>
      </c>
      <c r="G6" s="7">
        <v>0</v>
      </c>
      <c r="H6" s="7">
        <v>1</v>
      </c>
      <c r="I6" s="7">
        <v>0</v>
      </c>
      <c r="J6" s="7">
        <v>0</v>
      </c>
      <c r="K6" s="19" t="str">
        <f>INDEX('!참조_ENUM'!$AE$3:$AE$10,MATCH(J6,'!참조_ENUM'!$AD$3:$AD$10,0))</f>
        <v>NONE</v>
      </c>
      <c r="L6" s="7">
        <v>0</v>
      </c>
      <c r="M6" s="4">
        <v>0</v>
      </c>
      <c r="N6" s="4" t="str">
        <f>INDEX('!참조_ENUM'!$AM$3:$AM$5,MATCH(M6,'!참조_ENUM'!$AL$3:$AL$5,0))</f>
        <v>NONE</v>
      </c>
      <c r="O6" s="4">
        <v>0</v>
      </c>
      <c r="P6" s="4">
        <v>0</v>
      </c>
      <c r="Q6" s="7">
        <v>100</v>
      </c>
      <c r="R6" s="4">
        <v>100003</v>
      </c>
      <c r="S6" s="4">
        <v>0</v>
      </c>
      <c r="T6" s="4">
        <v>0</v>
      </c>
      <c r="U6" s="4">
        <v>0</v>
      </c>
      <c r="V6" s="4" t="s">
        <v>119</v>
      </c>
      <c r="W6" s="4"/>
      <c r="X6" s="53">
        <v>0</v>
      </c>
    </row>
    <row r="7" spans="1:24" ht="20.100000000000001" customHeight="1" thickBot="1" x14ac:dyDescent="0.35">
      <c r="A7" s="36">
        <v>100003</v>
      </c>
      <c r="B7" s="29">
        <v>100003</v>
      </c>
      <c r="C7" s="66" t="s">
        <v>164</v>
      </c>
      <c r="D7" s="29">
        <v>1</v>
      </c>
      <c r="E7" s="29">
        <v>6</v>
      </c>
      <c r="F7" s="61" t="str">
        <f>INDEX('!참조_ENUM'!$C$3:$C$81,MATCH(E7,'!참조_ENUM'!$B$3:$B$81,0))</f>
        <v>가장 가까운 적 선택 (순번 컬럼을 연동하여 앞에서부터의 순서대로)</v>
      </c>
      <c r="G7" s="29">
        <v>0</v>
      </c>
      <c r="H7" s="29">
        <v>1</v>
      </c>
      <c r="I7" s="29">
        <v>0</v>
      </c>
      <c r="J7" s="29">
        <v>0</v>
      </c>
      <c r="K7" s="30" t="str">
        <f>INDEX('!참조_ENUM'!$AE$3:$AE$10,MATCH(J7,'!참조_ENUM'!$AD$3:$AD$10,0))</f>
        <v>NONE</v>
      </c>
      <c r="L7" s="29">
        <v>0</v>
      </c>
      <c r="M7" s="37">
        <v>0</v>
      </c>
      <c r="N7" s="37" t="str">
        <f>INDEX('!참조_ENUM'!$AM$3:$AM$5,MATCH(M7,'!참조_ENUM'!$AL$3:$AL$5,0))</f>
        <v>NONE</v>
      </c>
      <c r="O7" s="37">
        <v>0</v>
      </c>
      <c r="P7" s="37">
        <v>0</v>
      </c>
      <c r="Q7" s="29">
        <v>100</v>
      </c>
      <c r="R7" s="37">
        <v>100002</v>
      </c>
      <c r="S7" s="37">
        <v>0</v>
      </c>
      <c r="T7" s="37">
        <v>0</v>
      </c>
      <c r="U7" s="37">
        <v>0</v>
      </c>
      <c r="V7" s="37" t="s">
        <v>118</v>
      </c>
      <c r="W7" s="37"/>
      <c r="X7" s="54">
        <v>0</v>
      </c>
    </row>
    <row r="8" spans="1:24" ht="20.100000000000001" customHeight="1" x14ac:dyDescent="0.3">
      <c r="A8" s="31">
        <v>100101</v>
      </c>
      <c r="B8" s="25">
        <v>100101</v>
      </c>
      <c r="C8" s="64" t="s">
        <v>165</v>
      </c>
      <c r="D8" s="25">
        <v>1</v>
      </c>
      <c r="E8" s="25">
        <v>6</v>
      </c>
      <c r="F8" s="59" t="str">
        <f>INDEX('!참조_ENUM'!$C$3:$C$81,MATCH(E8,'!참조_ENUM'!$B$3:$B$81,0))</f>
        <v>가장 가까운 적 선택 (순번 컬럼을 연동하여 앞에서부터의 순서대로)</v>
      </c>
      <c r="G8" s="25">
        <v>0</v>
      </c>
      <c r="H8" s="25">
        <v>1</v>
      </c>
      <c r="I8" s="25">
        <v>0</v>
      </c>
      <c r="J8" s="25">
        <v>0</v>
      </c>
      <c r="K8" s="26" t="str">
        <f>INDEX('!참조_ENUM'!$AE$3:$AE$10,MATCH(J8,'!참조_ENUM'!$AD$3:$AD$10,0))</f>
        <v>NONE</v>
      </c>
      <c r="L8" s="25">
        <v>0</v>
      </c>
      <c r="M8" s="32">
        <v>0</v>
      </c>
      <c r="N8" s="32" t="str">
        <f>INDEX('!참조_ENUM'!$AM$3:$AM$5,MATCH(M8,'!참조_ENUM'!$AL$3:$AL$5,0))</f>
        <v>NONE</v>
      </c>
      <c r="O8" s="32">
        <v>0</v>
      </c>
      <c r="P8" s="32">
        <v>0</v>
      </c>
      <c r="Q8" s="25">
        <v>100</v>
      </c>
      <c r="R8" s="32">
        <v>100004</v>
      </c>
      <c r="S8" s="32">
        <v>0</v>
      </c>
      <c r="T8" s="32">
        <v>0</v>
      </c>
      <c r="U8" s="32">
        <v>0</v>
      </c>
      <c r="V8" s="32" t="s">
        <v>118</v>
      </c>
      <c r="W8" s="32"/>
      <c r="X8" s="63">
        <v>0</v>
      </c>
    </row>
    <row r="9" spans="1:24" ht="20.100000000000001" customHeight="1" x14ac:dyDescent="0.3">
      <c r="A9" s="34">
        <v>100102</v>
      </c>
      <c r="B9" s="7">
        <v>100102</v>
      </c>
      <c r="C9" s="65" t="s">
        <v>169</v>
      </c>
      <c r="D9" s="7">
        <v>0</v>
      </c>
      <c r="E9" s="7">
        <v>1</v>
      </c>
      <c r="F9" s="60" t="str">
        <f>INDEX('!참조_ENUM'!$C$3:$C$81,MATCH(E9,'!참조_ENUM'!$B$3:$B$81,0))</f>
        <v>자신 선택</v>
      </c>
      <c r="G9" s="7">
        <v>0</v>
      </c>
      <c r="H9" s="7">
        <v>1</v>
      </c>
      <c r="I9" s="7">
        <v>0</v>
      </c>
      <c r="J9" s="7">
        <v>0</v>
      </c>
      <c r="K9" s="19" t="str">
        <f>INDEX('!참조_ENUM'!$AE$3:$AE$10,MATCH(J9,'!참조_ENUM'!$AD$3:$AD$10,0))</f>
        <v>NONE</v>
      </c>
      <c r="L9" s="7">
        <v>0</v>
      </c>
      <c r="M9" s="4">
        <v>0</v>
      </c>
      <c r="N9" s="4" t="str">
        <f>INDEX('!참조_ENUM'!$AM$3:$AM$5,MATCH(M9,'!참조_ENUM'!$AL$3:$AL$5,0))</f>
        <v>NONE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119</v>
      </c>
      <c r="W9" s="4"/>
      <c r="X9" s="53">
        <v>0</v>
      </c>
    </row>
    <row r="10" spans="1:24" ht="20.100000000000001" customHeight="1" thickBot="1" x14ac:dyDescent="0.35">
      <c r="A10" s="36">
        <v>100103</v>
      </c>
      <c r="B10" s="29">
        <v>100103</v>
      </c>
      <c r="C10" s="66" t="s">
        <v>166</v>
      </c>
      <c r="D10" s="29">
        <v>1</v>
      </c>
      <c r="E10" s="29">
        <v>6</v>
      </c>
      <c r="F10" s="61" t="str">
        <f>INDEX('!참조_ENUM'!$C$3:$C$81,MATCH(E10,'!참조_ENUM'!$B$3:$B$81,0))</f>
        <v>가장 가까운 적 선택 (순번 컬럼을 연동하여 앞에서부터의 순서대로)</v>
      </c>
      <c r="G10" s="29">
        <v>0</v>
      </c>
      <c r="H10" s="29">
        <v>1</v>
      </c>
      <c r="I10" s="29">
        <v>0</v>
      </c>
      <c r="J10" s="29">
        <v>0</v>
      </c>
      <c r="K10" s="30" t="str">
        <f>INDEX('!참조_ENUM'!$AE$3:$AE$10,MATCH(J10,'!참조_ENUM'!$AD$3:$AD$10,0))</f>
        <v>NONE</v>
      </c>
      <c r="L10" s="29">
        <v>0</v>
      </c>
      <c r="M10" s="37">
        <v>0</v>
      </c>
      <c r="N10" s="37" t="str">
        <f>INDEX('!참조_ENUM'!$AM$3:$AM$5,MATCH(M10,'!참조_ENUM'!$AL$3:$AL$5,0))</f>
        <v>NONE</v>
      </c>
      <c r="O10" s="37">
        <v>0</v>
      </c>
      <c r="P10" s="37">
        <v>0</v>
      </c>
      <c r="Q10" s="29" t="s">
        <v>102</v>
      </c>
      <c r="R10" s="37">
        <v>100006</v>
      </c>
      <c r="S10" s="37">
        <v>0</v>
      </c>
      <c r="T10" s="37">
        <v>0</v>
      </c>
      <c r="U10" s="37">
        <v>0</v>
      </c>
      <c r="V10" s="37" t="s">
        <v>118</v>
      </c>
      <c r="W10" s="37"/>
      <c r="X10" s="54">
        <v>0</v>
      </c>
    </row>
    <row r="11" spans="1:24" ht="20.100000000000001" customHeight="1" x14ac:dyDescent="0.3">
      <c r="A11" s="31">
        <v>100201</v>
      </c>
      <c r="B11" s="25">
        <v>100201</v>
      </c>
      <c r="C11" s="64" t="s">
        <v>124</v>
      </c>
      <c r="D11" s="25">
        <v>1</v>
      </c>
      <c r="E11" s="25">
        <v>6</v>
      </c>
      <c r="F11" s="59" t="str">
        <f>INDEX('!참조_ENUM'!$C$3:$C$81,MATCH(E11,'!참조_ENUM'!$B$3:$B$81,0))</f>
        <v>가장 가까운 적 선택 (순번 컬럼을 연동하여 앞에서부터의 순서대로)</v>
      </c>
      <c r="G11" s="25">
        <v>0</v>
      </c>
      <c r="H11" s="25">
        <v>1</v>
      </c>
      <c r="I11" s="25">
        <v>0</v>
      </c>
      <c r="J11" s="25">
        <v>0</v>
      </c>
      <c r="K11" s="26" t="str">
        <f>INDEX('!참조_ENUM'!$AE$3:$AE$10,MATCH(J11,'!참조_ENUM'!$AD$3:$AD$10,0))</f>
        <v>NONE</v>
      </c>
      <c r="L11" s="25">
        <v>0</v>
      </c>
      <c r="M11" s="32">
        <v>0</v>
      </c>
      <c r="N11" s="32" t="str">
        <f>INDEX('!참조_ENUM'!$AM$3:$AM$5,MATCH(M11,'!참조_ENUM'!$AL$3:$AL$5,0))</f>
        <v>NONE</v>
      </c>
      <c r="O11" s="32">
        <v>0</v>
      </c>
      <c r="P11" s="32">
        <v>0</v>
      </c>
      <c r="Q11" s="25">
        <v>100</v>
      </c>
      <c r="R11" s="32">
        <v>100007</v>
      </c>
      <c r="S11" s="32">
        <v>0</v>
      </c>
      <c r="T11" s="32">
        <v>0</v>
      </c>
      <c r="U11" s="32">
        <v>0</v>
      </c>
      <c r="V11" s="32" t="s">
        <v>88</v>
      </c>
      <c r="W11" s="32"/>
      <c r="X11" s="63">
        <v>0</v>
      </c>
    </row>
    <row r="12" spans="1:24" ht="20.100000000000001" customHeight="1" x14ac:dyDescent="0.3">
      <c r="A12" s="34">
        <v>100202</v>
      </c>
      <c r="B12" s="7">
        <v>100202</v>
      </c>
      <c r="C12" s="65" t="s">
        <v>131</v>
      </c>
      <c r="D12" s="7">
        <v>1</v>
      </c>
      <c r="E12" s="7">
        <v>6</v>
      </c>
      <c r="F12" s="60" t="str">
        <f>INDEX('!참조_ENUM'!$C$3:$C$81,MATCH(E12,'!참조_ENUM'!$B$3:$B$81,0))</f>
        <v>가장 가까운 적 선택 (순번 컬럼을 연동하여 앞에서부터의 순서대로)</v>
      </c>
      <c r="G12" s="7">
        <v>0</v>
      </c>
      <c r="H12" s="7">
        <v>1</v>
      </c>
      <c r="I12" s="7">
        <v>0</v>
      </c>
      <c r="J12" s="7">
        <v>0</v>
      </c>
      <c r="K12" s="19" t="str">
        <f>INDEX('!참조_ENUM'!$AE$3:$AE$10,MATCH(J12,'!참조_ENUM'!$AD$3:$AD$10,0))</f>
        <v>NONE</v>
      </c>
      <c r="L12" s="7">
        <v>0</v>
      </c>
      <c r="M12" s="4">
        <v>0</v>
      </c>
      <c r="N12" s="4" t="str">
        <f>INDEX('!참조_ENUM'!$AM$3:$AM$5,MATCH(M12,'!참조_ENUM'!$AL$3:$AL$5,0))</f>
        <v>NONE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  <c r="X12" s="53">
        <v>0</v>
      </c>
    </row>
    <row r="13" spans="1:24" ht="20.100000000000001" customHeight="1" thickBot="1" x14ac:dyDescent="0.35">
      <c r="A13" s="36">
        <v>100203</v>
      </c>
      <c r="B13" s="29">
        <v>100203</v>
      </c>
      <c r="C13" s="66" t="s">
        <v>132</v>
      </c>
      <c r="D13" s="29">
        <v>1</v>
      </c>
      <c r="E13" s="29">
        <v>10</v>
      </c>
      <c r="F13" s="61" t="str">
        <f>INDEX('!참조_ENUM'!$C$3:$C$81,MATCH(E13,'!참조_ENUM'!$B$3:$B$81,0))</f>
        <v>가장 가까운 적 우선 선택(순번 컬럼 연동하여 순서대로) 후 일정 영역내의(주변) 타겟의 추가 선택</v>
      </c>
      <c r="G13" s="29">
        <v>0</v>
      </c>
      <c r="H13" s="29">
        <v>5</v>
      </c>
      <c r="I13" s="29">
        <v>7</v>
      </c>
      <c r="J13" s="29">
        <v>0</v>
      </c>
      <c r="K13" s="30" t="str">
        <f>INDEX('!참조_ENUM'!$AE$3:$AE$10,MATCH(J13,'!참조_ENUM'!$AD$3:$AD$10,0))</f>
        <v>NONE</v>
      </c>
      <c r="L13" s="29">
        <v>0</v>
      </c>
      <c r="M13" s="37">
        <v>0</v>
      </c>
      <c r="N13" s="37" t="str">
        <f>INDEX('!참조_ENUM'!$AM$3:$AM$5,MATCH(M13,'!참조_ENUM'!$AL$3:$AL$5,0))</f>
        <v>NONE</v>
      </c>
      <c r="O13" s="37">
        <v>0</v>
      </c>
      <c r="P13" s="37">
        <v>0</v>
      </c>
      <c r="Q13" s="29" t="s">
        <v>170</v>
      </c>
      <c r="R13" s="37">
        <v>100009</v>
      </c>
      <c r="S13" s="37">
        <v>0</v>
      </c>
      <c r="T13" s="37">
        <v>0</v>
      </c>
      <c r="U13" s="37">
        <v>0</v>
      </c>
      <c r="V13" s="37" t="s">
        <v>88</v>
      </c>
      <c r="W13" s="37"/>
      <c r="X13" s="54">
        <v>0</v>
      </c>
    </row>
    <row r="14" spans="1:24" ht="20.100000000000001" customHeight="1" x14ac:dyDescent="0.3">
      <c r="A14" s="31">
        <v>100301</v>
      </c>
      <c r="B14" s="25">
        <v>100301</v>
      </c>
      <c r="C14" s="64" t="s">
        <v>125</v>
      </c>
      <c r="D14" s="25">
        <v>1</v>
      </c>
      <c r="E14" s="25">
        <v>6</v>
      </c>
      <c r="F14" s="59" t="str">
        <f>INDEX('!참조_ENUM'!$C$3:$C$81,MATCH(E14,'!참조_ENUM'!$B$3:$B$81,0))</f>
        <v>가장 가까운 적 선택 (순번 컬럼을 연동하여 앞에서부터의 순서대로)</v>
      </c>
      <c r="G14" s="25">
        <v>0</v>
      </c>
      <c r="H14" s="25">
        <v>1</v>
      </c>
      <c r="I14" s="25">
        <v>0</v>
      </c>
      <c r="J14" s="25">
        <v>2</v>
      </c>
      <c r="K14" s="26" t="str">
        <f>INDEX('!참조_ENUM'!$AE$3:$AE$10,MATCH(J14,'!참조_ENUM'!$AD$3:$AD$10,0))</f>
        <v>투사체를 타겟의 몸에 던진다</v>
      </c>
      <c r="L14" s="25">
        <v>0</v>
      </c>
      <c r="M14" s="32">
        <v>0</v>
      </c>
      <c r="N14" s="32" t="str">
        <f>INDEX('!참조_ENUM'!$AM$3:$AM$5,MATCH(M14,'!참조_ENUM'!$AL$3:$AL$5,0))</f>
        <v>NONE</v>
      </c>
      <c r="O14" s="32">
        <v>0</v>
      </c>
      <c r="P14" s="32">
        <v>0</v>
      </c>
      <c r="Q14" s="25">
        <v>100</v>
      </c>
      <c r="R14" s="32">
        <v>100010</v>
      </c>
      <c r="S14" s="32">
        <v>0</v>
      </c>
      <c r="T14" s="32">
        <v>0</v>
      </c>
      <c r="U14" s="32">
        <v>0</v>
      </c>
      <c r="V14" s="32" t="s">
        <v>88</v>
      </c>
      <c r="W14" s="32" t="s">
        <v>120</v>
      </c>
      <c r="X14" s="63">
        <v>0.3</v>
      </c>
    </row>
    <row r="15" spans="1:24" ht="20.100000000000001" customHeight="1" x14ac:dyDescent="0.3">
      <c r="A15" s="34">
        <v>100302</v>
      </c>
      <c r="B15" s="7">
        <v>100302</v>
      </c>
      <c r="C15" s="65" t="s">
        <v>175</v>
      </c>
      <c r="D15" s="7">
        <v>1</v>
      </c>
      <c r="E15" s="7">
        <v>6</v>
      </c>
      <c r="F15" s="60" t="str">
        <f>INDEX('!참조_ENUM'!$C$3:$C$81,MATCH(E15,'!참조_ENUM'!$B$3:$B$81,0))</f>
        <v>가장 가까운 적 선택 (순번 컬럼을 연동하여 앞에서부터의 순서대로)</v>
      </c>
      <c r="G15" s="7">
        <v>0</v>
      </c>
      <c r="H15" s="7">
        <v>1</v>
      </c>
      <c r="I15" s="7">
        <v>0</v>
      </c>
      <c r="J15" s="7">
        <v>2</v>
      </c>
      <c r="K15" s="19" t="str">
        <f>INDEX('!참조_ENUM'!$AE$3:$AE$10,MATCH(J15,'!참조_ENUM'!$AD$3:$AD$10,0))</f>
        <v>투사체를 타겟의 몸에 던진다</v>
      </c>
      <c r="L15" s="7">
        <v>0</v>
      </c>
      <c r="M15" s="4">
        <v>0</v>
      </c>
      <c r="N15" s="4" t="str">
        <f>INDEX('!참조_ENUM'!$AM$3:$AM$5,MATCH(M15,'!참조_ENUM'!$AL$3:$AL$5,0))</f>
        <v>NONE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178</v>
      </c>
      <c r="W15" s="4" t="s">
        <v>121</v>
      </c>
      <c r="X15" s="53">
        <v>0.5</v>
      </c>
    </row>
    <row r="16" spans="1:24" ht="20.100000000000001" customHeight="1" thickBot="1" x14ac:dyDescent="0.35">
      <c r="A16" s="36">
        <v>100303</v>
      </c>
      <c r="B16" s="29">
        <v>100303</v>
      </c>
      <c r="C16" s="66" t="s">
        <v>174</v>
      </c>
      <c r="D16" s="29">
        <v>1</v>
      </c>
      <c r="E16" s="29">
        <v>6</v>
      </c>
      <c r="F16" s="61" t="str">
        <f>INDEX('!참조_ENUM'!$C$3:$C$81,MATCH(E16,'!참조_ENUM'!$B$3:$B$81,0))</f>
        <v>가장 가까운 적 선택 (순번 컬럼을 연동하여 앞에서부터의 순서대로)</v>
      </c>
      <c r="G16" s="29">
        <v>0</v>
      </c>
      <c r="H16" s="29">
        <v>1</v>
      </c>
      <c r="I16" s="29">
        <v>0</v>
      </c>
      <c r="J16" s="29">
        <v>2</v>
      </c>
      <c r="K16" s="30" t="str">
        <f>INDEX('!참조_ENUM'!$AE$3:$AE$10,MATCH(J16,'!참조_ENUM'!$AD$3:$AD$10,0))</f>
        <v>투사체를 타겟의 몸에 던진다</v>
      </c>
      <c r="L16" s="29">
        <v>0</v>
      </c>
      <c r="M16" s="37">
        <v>0</v>
      </c>
      <c r="N16" s="37" t="str">
        <f>INDEX('!참조_ENUM'!$AM$3:$AM$5,MATCH(M16,'!참조_ENUM'!$AL$3:$AL$5,0))</f>
        <v>NONE</v>
      </c>
      <c r="O16" s="37">
        <v>0</v>
      </c>
      <c r="P16" s="37">
        <v>0</v>
      </c>
      <c r="Q16" s="29" t="s">
        <v>102</v>
      </c>
      <c r="R16" s="37">
        <v>100011</v>
      </c>
      <c r="S16" s="37">
        <v>0</v>
      </c>
      <c r="T16" s="37">
        <v>0</v>
      </c>
      <c r="U16" s="37">
        <v>0</v>
      </c>
      <c r="V16" s="37" t="s">
        <v>88</v>
      </c>
      <c r="W16" s="37" t="s">
        <v>120</v>
      </c>
      <c r="X16" s="54">
        <v>0.3</v>
      </c>
    </row>
    <row r="17" spans="1:24" ht="20.100000000000001" customHeight="1" x14ac:dyDescent="0.3">
      <c r="A17" s="31">
        <v>100401</v>
      </c>
      <c r="B17" s="25">
        <v>100401</v>
      </c>
      <c r="C17" s="64" t="s">
        <v>126</v>
      </c>
      <c r="D17" s="25">
        <v>1</v>
      </c>
      <c r="E17" s="25">
        <v>6</v>
      </c>
      <c r="F17" s="59" t="str">
        <f>INDEX('!참조_ENUM'!$C$3:$C$81,MATCH(E17,'!참조_ENUM'!$B$3:$B$81,0))</f>
        <v>가장 가까운 적 선택 (순번 컬럼을 연동하여 앞에서부터의 순서대로)</v>
      </c>
      <c r="G17" s="25">
        <v>0</v>
      </c>
      <c r="H17" s="25">
        <v>1</v>
      </c>
      <c r="I17" s="25">
        <v>0</v>
      </c>
      <c r="J17" s="25">
        <v>2</v>
      </c>
      <c r="K17" s="26" t="str">
        <f>INDEX('!참조_ENUM'!$AE$3:$AE$10,MATCH(J17,'!참조_ENUM'!$AD$3:$AD$10,0))</f>
        <v>투사체를 타겟의 몸에 던진다</v>
      </c>
      <c r="L17" s="25">
        <v>0</v>
      </c>
      <c r="M17" s="32">
        <v>0</v>
      </c>
      <c r="N17" s="32" t="str">
        <f>INDEX('!참조_ENUM'!$AM$3:$AM$5,MATCH(M17,'!참조_ENUM'!$AL$3:$AL$5,0))</f>
        <v>NONE</v>
      </c>
      <c r="O17" s="32">
        <v>0</v>
      </c>
      <c r="P17" s="32">
        <v>0</v>
      </c>
      <c r="Q17" s="25">
        <v>100</v>
      </c>
      <c r="R17" s="32">
        <v>100012</v>
      </c>
      <c r="S17" s="32">
        <v>0</v>
      </c>
      <c r="T17" s="32">
        <v>0</v>
      </c>
      <c r="U17" s="32">
        <v>0</v>
      </c>
      <c r="V17" s="32" t="s">
        <v>88</v>
      </c>
      <c r="W17" s="32" t="s">
        <v>120</v>
      </c>
      <c r="X17" s="63">
        <v>0.3</v>
      </c>
    </row>
    <row r="18" spans="1:24" ht="20.100000000000001" customHeight="1" x14ac:dyDescent="0.3">
      <c r="A18" s="34">
        <v>100402</v>
      </c>
      <c r="B18" s="7">
        <v>100402</v>
      </c>
      <c r="C18" s="65" t="s">
        <v>176</v>
      </c>
      <c r="D18" s="7">
        <v>0</v>
      </c>
      <c r="E18" s="7">
        <v>3002</v>
      </c>
      <c r="F18" s="60" t="str">
        <f>INDEX('!참조_ENUM'!$C$3:$C$81,MATCH(E18,'!참조_ENUM'!$B$3:$B$81,0))</f>
        <v>남은 체력 비율이 가장 낮은 타겟 선택</v>
      </c>
      <c r="G18" s="7">
        <v>0</v>
      </c>
      <c r="H18" s="7">
        <v>1</v>
      </c>
      <c r="I18" s="7">
        <v>0</v>
      </c>
      <c r="J18" s="7">
        <v>2</v>
      </c>
      <c r="K18" s="19" t="str">
        <f>INDEX('!참조_ENUM'!$AE$3:$AE$10,MATCH(J18,'!참조_ENUM'!$AD$3:$AD$10,0))</f>
        <v>투사체를 타겟의 몸에 던진다</v>
      </c>
      <c r="L18" s="7">
        <v>0</v>
      </c>
      <c r="M18" s="4">
        <v>0</v>
      </c>
      <c r="N18" s="4" t="str">
        <f>INDEX('!참조_ENUM'!$AM$3:$AM$5,MATCH(M18,'!참조_ENUM'!$AL$3:$AL$5,0))</f>
        <v>NONE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119</v>
      </c>
      <c r="W18" s="4" t="s">
        <v>121</v>
      </c>
      <c r="X18" s="53">
        <v>0.5</v>
      </c>
    </row>
    <row r="19" spans="1:24" ht="20.100000000000001" customHeight="1" thickBot="1" x14ac:dyDescent="0.35">
      <c r="A19" s="36">
        <v>100403</v>
      </c>
      <c r="B19" s="29">
        <v>100403</v>
      </c>
      <c r="C19" s="66" t="s">
        <v>133</v>
      </c>
      <c r="D19" s="29">
        <v>1</v>
      </c>
      <c r="E19" s="29">
        <v>6</v>
      </c>
      <c r="F19" s="61" t="str">
        <f>INDEX('!참조_ENUM'!$C$3:$C$81,MATCH(E19,'!참조_ENUM'!$B$3:$B$81,0))</f>
        <v>가장 가까운 적 선택 (순번 컬럼을 연동하여 앞에서부터의 순서대로)</v>
      </c>
      <c r="G19" s="29">
        <v>0</v>
      </c>
      <c r="H19" s="29">
        <v>1</v>
      </c>
      <c r="I19" s="29">
        <v>0</v>
      </c>
      <c r="J19" s="29">
        <v>2</v>
      </c>
      <c r="K19" s="30" t="str">
        <f>INDEX('!참조_ENUM'!$AE$3:$AE$10,MATCH(J19,'!참조_ENUM'!$AD$3:$AD$10,0))</f>
        <v>투사체를 타겟의 몸에 던진다</v>
      </c>
      <c r="L19" s="29">
        <v>0</v>
      </c>
      <c r="M19" s="37">
        <v>0</v>
      </c>
      <c r="N19" s="37" t="str">
        <f>INDEX('!참조_ENUM'!$AM$3:$AM$5,MATCH(M19,'!참조_ENUM'!$AL$3:$AL$5,0))</f>
        <v>NONE</v>
      </c>
      <c r="O19" s="37">
        <v>0</v>
      </c>
      <c r="P19" s="37">
        <v>0</v>
      </c>
      <c r="Q19" s="29">
        <v>100</v>
      </c>
      <c r="R19" s="37">
        <v>100014</v>
      </c>
      <c r="S19" s="37">
        <v>0</v>
      </c>
      <c r="T19" s="37">
        <v>0</v>
      </c>
      <c r="U19" s="37">
        <v>0</v>
      </c>
      <c r="V19" s="37" t="s">
        <v>88</v>
      </c>
      <c r="W19" s="37" t="s">
        <v>120</v>
      </c>
      <c r="X19" s="54">
        <v>0.3</v>
      </c>
    </row>
    <row r="20" spans="1:24" ht="20.100000000000001" customHeight="1" x14ac:dyDescent="0.3">
      <c r="A20" s="31">
        <v>100501</v>
      </c>
      <c r="B20" s="25">
        <v>100501</v>
      </c>
      <c r="C20" s="25" t="s">
        <v>124</v>
      </c>
      <c r="D20" s="25">
        <v>1</v>
      </c>
      <c r="E20" s="25">
        <v>6</v>
      </c>
      <c r="F20" s="59" t="str">
        <f>INDEX('!참조_ENUM'!$C$3:$C$81,MATCH(E20,'!참조_ENUM'!$B$3:$B$81,0))</f>
        <v>가장 가까운 적 선택 (순번 컬럼을 연동하여 앞에서부터의 순서대로)</v>
      </c>
      <c r="G20" s="25">
        <v>0</v>
      </c>
      <c r="H20" s="25">
        <v>1</v>
      </c>
      <c r="I20" s="25">
        <v>0</v>
      </c>
      <c r="J20" s="25">
        <v>2</v>
      </c>
      <c r="K20" s="26" t="str">
        <f>INDEX('!참조_ENUM'!$AE$3:$AE$10,MATCH(J20,'!참조_ENUM'!$AD$3:$AD$10,0))</f>
        <v>투사체를 타겟의 몸에 던진다</v>
      </c>
      <c r="L20" s="25">
        <v>0</v>
      </c>
      <c r="M20" s="32">
        <v>0</v>
      </c>
      <c r="N20" s="32" t="str">
        <f>INDEX('!참조_ENUM'!$AM$3:$AM$5,MATCH(M20,'!참조_ENUM'!$AL$3:$AL$5,0))</f>
        <v>NONE</v>
      </c>
      <c r="O20" s="32">
        <v>0</v>
      </c>
      <c r="P20" s="32">
        <v>0</v>
      </c>
      <c r="Q20" s="25">
        <v>100</v>
      </c>
      <c r="R20" s="32">
        <v>100015</v>
      </c>
      <c r="S20" s="32">
        <v>0</v>
      </c>
      <c r="T20" s="32">
        <v>0</v>
      </c>
      <c r="U20" s="32">
        <v>0</v>
      </c>
      <c r="V20" s="32" t="s">
        <v>88</v>
      </c>
      <c r="W20" s="32" t="s">
        <v>120</v>
      </c>
      <c r="X20" s="63">
        <v>0.3</v>
      </c>
    </row>
    <row r="21" spans="1:24" ht="20.100000000000001" customHeight="1" x14ac:dyDescent="0.3">
      <c r="A21" s="34">
        <v>100502</v>
      </c>
      <c r="B21" s="7">
        <v>100502</v>
      </c>
      <c r="C21" s="7" t="s">
        <v>183</v>
      </c>
      <c r="D21" s="7">
        <v>1</v>
      </c>
      <c r="E21" s="7">
        <v>6</v>
      </c>
      <c r="F21" s="60" t="str">
        <f>INDEX('!참조_ENUM'!$C$3:$C$81,MATCH(E21,'!참조_ENUM'!$B$3:$B$81,0))</f>
        <v>가장 가까운 적 선택 (순번 컬럼을 연동하여 앞에서부터의 순서대로)</v>
      </c>
      <c r="G21" s="7">
        <v>0</v>
      </c>
      <c r="H21" s="7">
        <v>1</v>
      </c>
      <c r="I21" s="7">
        <v>0</v>
      </c>
      <c r="J21" s="7">
        <v>2</v>
      </c>
      <c r="K21" s="19" t="str">
        <f>INDEX('!참조_ENUM'!$AE$3:$AE$10,MATCH(J21,'!참조_ENUM'!$AD$3:$AD$10,0))</f>
        <v>투사체를 타겟의 몸에 던진다</v>
      </c>
      <c r="L21" s="7">
        <v>0</v>
      </c>
      <c r="M21" s="4">
        <v>0</v>
      </c>
      <c r="N21" s="4" t="str">
        <f>INDEX('!참조_ENUM'!$AM$3:$AM$5,MATCH(M21,'!참조_ENUM'!$AL$3:$AL$5,0))</f>
        <v>NONE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178</v>
      </c>
      <c r="W21" s="4" t="s">
        <v>121</v>
      </c>
      <c r="X21" s="53">
        <v>0.3</v>
      </c>
    </row>
    <row r="22" spans="1:24" ht="20.100000000000001" customHeight="1" thickBot="1" x14ac:dyDescent="0.35">
      <c r="A22" s="36">
        <v>100503</v>
      </c>
      <c r="B22" s="29">
        <v>100503</v>
      </c>
      <c r="C22" s="29" t="s">
        <v>182</v>
      </c>
      <c r="D22" s="29">
        <v>1</v>
      </c>
      <c r="E22" s="29">
        <v>6</v>
      </c>
      <c r="F22" s="61" t="str">
        <f>INDEX('!참조_ENUM'!$C$3:$C$81,MATCH(E22,'!참조_ENUM'!$B$3:$B$81,0))</f>
        <v>가장 가까운 적 선택 (순번 컬럼을 연동하여 앞에서부터의 순서대로)</v>
      </c>
      <c r="G22" s="29">
        <v>0</v>
      </c>
      <c r="H22" s="29">
        <v>1</v>
      </c>
      <c r="I22" s="29">
        <v>0</v>
      </c>
      <c r="J22" s="29">
        <v>12</v>
      </c>
      <c r="K22" s="30" t="str">
        <f>INDEX('!참조_ENUM'!$AE$3:$AE$10,MATCH(J22,'!참조_ENUM'!$AD$3:$AD$10,0))</f>
        <v>타겟의 몸에서 즉시 효과 발동</v>
      </c>
      <c r="L22" s="29">
        <v>0</v>
      </c>
      <c r="M22" s="37">
        <v>2</v>
      </c>
      <c r="N22" s="37" t="str">
        <f>INDEX('!참조_ENUM'!$AM$3:$AM$5,MATCH(M22,'!참조_ENUM'!$AL$3:$AL$5,0))</f>
        <v>타겟 뒤로 지정 반경내에 감지되는 타겟 검사</v>
      </c>
      <c r="O22" s="37">
        <v>0</v>
      </c>
      <c r="P22" s="37">
        <v>10</v>
      </c>
      <c r="Q22" s="29" t="s">
        <v>102</v>
      </c>
      <c r="R22" s="37">
        <v>100017</v>
      </c>
      <c r="S22" s="37">
        <v>0</v>
      </c>
      <c r="T22" s="37">
        <v>100018</v>
      </c>
      <c r="U22" s="37">
        <v>0</v>
      </c>
      <c r="V22" s="37" t="s">
        <v>88</v>
      </c>
      <c r="W22" s="37"/>
      <c r="X22" s="54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10C5FF2-D44D-4540-8ADA-377E88D78987}">
          <x14:formula1>
            <xm:f>'!참조_ENUM'!$AL$3:$AL$5</xm:f>
          </x14:formula1>
          <xm:sqref>M5:M22</xm:sqref>
        </x14:dataValidation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1AC146F-178D-4A57-8E92-0A0AB3B1D27F}">
          <x14:formula1>
            <xm:f>'!참조_ENUM'!$B$3:$B$81</xm:f>
          </x14:formula1>
          <xm:sqref>E5:E22</xm:sqref>
        </x14:dataValidation>
        <x14:dataValidation type="list" allowBlank="1" showInputMessage="1" showErrorMessage="1" xr:uid="{E66F2791-2DBF-4E16-81C9-5CE282C2121D}">
          <x14:formula1>
            <xm:f>'!참조_ENUM'!$AD$3:$AD$10</xm:f>
          </x14:formula1>
          <xm:sqref>J5:J22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C21" sqref="C21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99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100</v>
      </c>
    </row>
    <row r="3" spans="1:12" ht="33" x14ac:dyDescent="0.3">
      <c r="A3" s="12" t="s">
        <v>0</v>
      </c>
      <c r="B3" s="12" t="s">
        <v>77</v>
      </c>
      <c r="C3" s="12" t="s">
        <v>4</v>
      </c>
      <c r="D3" s="12" t="s">
        <v>94</v>
      </c>
      <c r="E3" s="12" t="s">
        <v>4</v>
      </c>
      <c r="F3" s="12" t="s">
        <v>8</v>
      </c>
      <c r="G3" s="12" t="s">
        <v>32</v>
      </c>
      <c r="H3" s="12" t="s">
        <v>4</v>
      </c>
      <c r="I3" s="2" t="s">
        <v>0</v>
      </c>
      <c r="J3" s="12" t="s">
        <v>8</v>
      </c>
      <c r="K3" s="12" t="s">
        <v>4</v>
      </c>
      <c r="L3" s="12" t="s">
        <v>8</v>
      </c>
    </row>
    <row r="4" spans="1:12" ht="17.25" thickBot="1" x14ac:dyDescent="0.35">
      <c r="A4" s="22" t="s">
        <v>51</v>
      </c>
      <c r="B4" s="22" t="s">
        <v>78</v>
      </c>
      <c r="C4" s="22" t="s">
        <v>79</v>
      </c>
      <c r="D4" s="22" t="s">
        <v>91</v>
      </c>
      <c r="E4" s="22" t="s">
        <v>92</v>
      </c>
      <c r="F4" s="22" t="s">
        <v>41</v>
      </c>
      <c r="G4" s="22" t="s">
        <v>33</v>
      </c>
      <c r="H4" s="22" t="s">
        <v>35</v>
      </c>
      <c r="I4" s="22" t="s">
        <v>43</v>
      </c>
      <c r="J4" s="22" t="s">
        <v>37</v>
      </c>
      <c r="K4" s="22" t="s">
        <v>97</v>
      </c>
      <c r="L4" s="22" t="s">
        <v>101</v>
      </c>
    </row>
    <row r="5" spans="1:12" x14ac:dyDescent="0.3">
      <c r="A5" s="31">
        <v>100001</v>
      </c>
      <c r="B5" s="25">
        <v>1</v>
      </c>
      <c r="C5" s="59" t="str">
        <f>INDEX('!참조_ENUM'!$S$3:$S$5,MATCH(B5,'!참조_ENUM'!$R$3:$R$5,0))</f>
        <v>데미지를 준다</v>
      </c>
      <c r="D5" s="25">
        <v>12</v>
      </c>
      <c r="E5" s="55" t="str">
        <f>INDEX('!참조_ENUM'!$AE$3:$AE$10,MATCH(D5,'!참조_ENUM'!$AD$3:$AD$10,0))</f>
        <v>타겟의 몸에서 즉시 효과 발동</v>
      </c>
      <c r="F5" s="25">
        <v>0</v>
      </c>
      <c r="G5" s="25">
        <v>101</v>
      </c>
      <c r="H5" s="59" t="str">
        <f>INDEX('!참조_ENUM'!$G$3:$G$13,MATCH(G5,'!참조_ENUM'!$F$3:$F$13,0))</f>
        <v>공격력을 기준으로 배율 계산을 하기 위한 수치</v>
      </c>
      <c r="I5" s="32">
        <v>0</v>
      </c>
      <c r="J5" s="25">
        <v>1</v>
      </c>
      <c r="K5" s="32" t="s">
        <v>112</v>
      </c>
      <c r="L5" s="33">
        <v>1</v>
      </c>
    </row>
    <row r="6" spans="1:12" x14ac:dyDescent="0.3">
      <c r="A6" s="34">
        <v>100002</v>
      </c>
      <c r="B6" s="7">
        <v>1</v>
      </c>
      <c r="C6" s="60" t="str">
        <f>INDEX('!참조_ENUM'!$S$3:$S$5,MATCH(B6,'!참조_ENUM'!$R$3:$R$5,0))</f>
        <v>데미지를 준다</v>
      </c>
      <c r="D6" s="7">
        <v>12</v>
      </c>
      <c r="E6" s="56" t="str">
        <f>INDEX('!참조_ENUM'!$AE$3:$AE$10,MATCH(D6,'!참조_ENUM'!$AD$3:$AD$10,0))</f>
        <v>타겟의 몸에서 즉시 효과 발동</v>
      </c>
      <c r="F6" s="7">
        <v>0</v>
      </c>
      <c r="G6" s="7">
        <v>101</v>
      </c>
      <c r="H6" s="60" t="str">
        <f>INDEX('!참조_ENUM'!$G$3:$G$13,MATCH(G6,'!참조_ENUM'!$F$3:$F$13,0))</f>
        <v>공격력을 기준으로 배율 계산을 하기 위한 수치</v>
      </c>
      <c r="I6" s="4">
        <v>0</v>
      </c>
      <c r="J6" s="7">
        <v>1.2</v>
      </c>
      <c r="K6" s="4" t="s">
        <v>112</v>
      </c>
      <c r="L6" s="35">
        <v>1</v>
      </c>
    </row>
    <row r="7" spans="1:12" ht="17.25" thickBot="1" x14ac:dyDescent="0.35">
      <c r="A7" s="36">
        <v>100003</v>
      </c>
      <c r="B7" s="29">
        <v>2</v>
      </c>
      <c r="C7" s="61" t="str">
        <f>INDEX('!참조_ENUM'!$S$3:$S$5,MATCH(B7,'!참조_ENUM'!$R$3:$R$5,0))</f>
        <v>체력 회복</v>
      </c>
      <c r="D7" s="29">
        <v>12</v>
      </c>
      <c r="E7" s="57" t="str">
        <f>INDEX('!참조_ENUM'!$AE$3:$AE$10,MATCH(D7,'!참조_ENUM'!$AD$3:$AD$10,0))</f>
        <v>타겟의 몸에서 즉시 효과 발동</v>
      </c>
      <c r="F7" s="29">
        <v>0</v>
      </c>
      <c r="G7" s="29">
        <v>300</v>
      </c>
      <c r="H7" s="61" t="str">
        <f>INDEX('!참조_ENUM'!$G$3:$G$13,MATCH(G7,'!참조_ENUM'!$F$3:$F$13,0))</f>
        <v>최대 체력을 기준으로 계산을 하기 위한 수치</v>
      </c>
      <c r="I7" s="37">
        <v>0</v>
      </c>
      <c r="J7" s="29">
        <v>0.1</v>
      </c>
      <c r="K7" s="37" t="s">
        <v>113</v>
      </c>
      <c r="L7" s="38">
        <v>1</v>
      </c>
    </row>
    <row r="8" spans="1:12" x14ac:dyDescent="0.3">
      <c r="A8" s="31">
        <v>100004</v>
      </c>
      <c r="B8" s="25">
        <v>1</v>
      </c>
      <c r="C8" s="59" t="str">
        <f>INDEX('!참조_ENUM'!$S$3:$S$5,MATCH(B8,'!참조_ENUM'!$R$3:$R$5,0))</f>
        <v>데미지를 준다</v>
      </c>
      <c r="D8" s="25">
        <v>12</v>
      </c>
      <c r="E8" s="55" t="str">
        <f>INDEX('!참조_ENUM'!$AE$3:$AE$10,MATCH(D8,'!참조_ENUM'!$AD$3:$AD$10,0))</f>
        <v>타겟의 몸에서 즉시 효과 발동</v>
      </c>
      <c r="F8" s="25">
        <v>0</v>
      </c>
      <c r="G8" s="25">
        <v>101</v>
      </c>
      <c r="H8" s="59" t="str">
        <f>INDEX('!참조_ENUM'!$G$3:$G$13,MATCH(G8,'!참조_ENUM'!$F$3:$F$13,0))</f>
        <v>공격력을 기준으로 배율 계산을 하기 위한 수치</v>
      </c>
      <c r="I8" s="32">
        <v>0</v>
      </c>
      <c r="J8" s="25">
        <v>1</v>
      </c>
      <c r="K8" s="32" t="s">
        <v>112</v>
      </c>
      <c r="L8" s="33">
        <v>1</v>
      </c>
    </row>
    <row r="9" spans="1:12" x14ac:dyDescent="0.3">
      <c r="A9" s="34">
        <v>100005</v>
      </c>
      <c r="B9" s="7">
        <v>1</v>
      </c>
      <c r="C9" s="60" t="str">
        <f>INDEX('!참조_ENUM'!$S$3:$S$5,MATCH(B9,'!참조_ENUM'!$R$3:$R$5,0))</f>
        <v>데미지를 준다</v>
      </c>
      <c r="D9" s="7">
        <v>12</v>
      </c>
      <c r="E9" s="56" t="str">
        <f>INDEX('!참조_ENUM'!$AE$3:$AE$10,MATCH(D9,'!참조_ENUM'!$AD$3:$AD$10,0))</f>
        <v>타겟의 몸에서 즉시 효과 발동</v>
      </c>
      <c r="F9" s="7">
        <v>0</v>
      </c>
      <c r="G9" s="7">
        <v>101</v>
      </c>
      <c r="H9" s="60" t="str">
        <f>INDEX('!참조_ENUM'!$G$3:$G$13,MATCH(G9,'!참조_ENUM'!$F$3:$F$13,0))</f>
        <v>공격력을 기준으로 배율 계산을 하기 위한 수치</v>
      </c>
      <c r="I9" s="4">
        <v>0</v>
      </c>
      <c r="J9" s="7">
        <v>1.1000000000000001</v>
      </c>
      <c r="K9" s="4" t="s">
        <v>112</v>
      </c>
      <c r="L9" s="35">
        <v>1</v>
      </c>
    </row>
    <row r="10" spans="1:12" ht="17.25" thickBot="1" x14ac:dyDescent="0.35">
      <c r="A10" s="36">
        <v>100006</v>
      </c>
      <c r="B10" s="29">
        <v>1</v>
      </c>
      <c r="C10" s="61" t="str">
        <f>INDEX('!참조_ENUM'!$S$3:$S$5,MATCH(B10,'!참조_ENUM'!$R$3:$R$5,0))</f>
        <v>데미지를 준다</v>
      </c>
      <c r="D10" s="29">
        <v>12</v>
      </c>
      <c r="E10" s="57" t="str">
        <f>INDEX('!참조_ENUM'!$AE$3:$AE$10,MATCH(D10,'!참조_ENUM'!$AD$3:$AD$10,0))</f>
        <v>타겟의 몸에서 즉시 효과 발동</v>
      </c>
      <c r="F10" s="29">
        <v>0</v>
      </c>
      <c r="G10" s="29">
        <v>101</v>
      </c>
      <c r="H10" s="61" t="str">
        <f>INDEX('!참조_ENUM'!$G$3:$G$13,MATCH(G10,'!참조_ENUM'!$F$3:$F$13,0))</f>
        <v>공격력을 기준으로 배율 계산을 하기 위한 수치</v>
      </c>
      <c r="I10" s="37">
        <v>0</v>
      </c>
      <c r="J10" s="29">
        <v>1.3</v>
      </c>
      <c r="K10" s="37" t="s">
        <v>112</v>
      </c>
      <c r="L10" s="38">
        <v>1</v>
      </c>
    </row>
    <row r="11" spans="1:12" x14ac:dyDescent="0.3">
      <c r="A11" s="31">
        <v>100007</v>
      </c>
      <c r="B11" s="25">
        <v>1</v>
      </c>
      <c r="C11" s="59" t="str">
        <f>INDEX('!참조_ENUM'!$S$3:$S$5,MATCH(B11,'!참조_ENUM'!$R$3:$R$5,0))</f>
        <v>데미지를 준다</v>
      </c>
      <c r="D11" s="25">
        <v>12</v>
      </c>
      <c r="E11" s="55" t="str">
        <f>INDEX('!참조_ENUM'!$AE$3:$AE$10,MATCH(D11,'!참조_ENUM'!$AD$3:$AD$10,0))</f>
        <v>타겟의 몸에서 즉시 효과 발동</v>
      </c>
      <c r="F11" s="25">
        <v>0</v>
      </c>
      <c r="G11" s="25">
        <v>101</v>
      </c>
      <c r="H11" s="59" t="str">
        <f>INDEX('!참조_ENUM'!$G$3:$G$13,MATCH(G11,'!참조_ENUM'!$F$3:$F$13,0))</f>
        <v>공격력을 기준으로 배율 계산을 하기 위한 수치</v>
      </c>
      <c r="I11" s="32">
        <v>0</v>
      </c>
      <c r="J11" s="25">
        <v>1</v>
      </c>
      <c r="K11" s="32" t="s">
        <v>112</v>
      </c>
      <c r="L11" s="33">
        <v>1</v>
      </c>
    </row>
    <row r="12" spans="1:12" x14ac:dyDescent="0.3">
      <c r="A12" s="34">
        <v>100008</v>
      </c>
      <c r="B12" s="7">
        <v>1</v>
      </c>
      <c r="C12" s="60" t="str">
        <f>INDEX('!참조_ENUM'!$S$3:$S$5,MATCH(B12,'!참조_ENUM'!$R$3:$R$5,0))</f>
        <v>데미지를 준다</v>
      </c>
      <c r="D12" s="7">
        <v>12</v>
      </c>
      <c r="E12" s="56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60" t="str">
        <f>INDEX('!참조_ENUM'!$G$3:$G$13,MATCH(G12,'!참조_ENUM'!$F$3:$F$13,0))</f>
        <v>공격력을 기준으로 배율 계산을 하기 위한 수치</v>
      </c>
      <c r="I12" s="4">
        <v>0</v>
      </c>
      <c r="J12" s="7">
        <v>1.2</v>
      </c>
      <c r="K12" s="4" t="s">
        <v>112</v>
      </c>
      <c r="L12" s="35">
        <v>1</v>
      </c>
    </row>
    <row r="13" spans="1:12" ht="17.25" thickBot="1" x14ac:dyDescent="0.35">
      <c r="A13" s="48">
        <v>100009</v>
      </c>
      <c r="B13" s="46">
        <v>1</v>
      </c>
      <c r="C13" s="62" t="str">
        <f>INDEX('!참조_ENUM'!$S$3:$S$5,MATCH(B13,'!참조_ENUM'!$R$3:$R$5,0))</f>
        <v>데미지를 준다</v>
      </c>
      <c r="D13" s="46">
        <v>12</v>
      </c>
      <c r="E13" s="58" t="str">
        <f>INDEX('!참조_ENUM'!$AE$3:$AE$10,MATCH(D13,'!참조_ENUM'!$AD$3:$AD$10,0))</f>
        <v>타겟의 몸에서 즉시 효과 발동</v>
      </c>
      <c r="F13" s="46">
        <v>0</v>
      </c>
      <c r="G13" s="46">
        <v>101</v>
      </c>
      <c r="H13" s="62" t="str">
        <f>INDEX('!참조_ENUM'!$G$3:$G$13,MATCH(G13,'!참조_ENUM'!$F$3:$F$13,0))</f>
        <v>공격력을 기준으로 배율 계산을 하기 위한 수치</v>
      </c>
      <c r="I13" s="47">
        <v>0</v>
      </c>
      <c r="J13" s="46">
        <v>0.8</v>
      </c>
      <c r="K13" s="47" t="s">
        <v>177</v>
      </c>
      <c r="L13" s="49">
        <v>1</v>
      </c>
    </row>
    <row r="14" spans="1:12" x14ac:dyDescent="0.3">
      <c r="A14" s="31">
        <v>100010</v>
      </c>
      <c r="B14" s="25">
        <v>1</v>
      </c>
      <c r="C14" s="59" t="str">
        <f>INDEX('!참조_ENUM'!$S$3:$S$5,MATCH(B14,'!참조_ENUM'!$R$3:$R$5,0))</f>
        <v>데미지를 준다</v>
      </c>
      <c r="D14" s="25">
        <v>12</v>
      </c>
      <c r="E14" s="55" t="str">
        <f>INDEX('!참조_ENUM'!$AE$3:$AE$10,MATCH(D14,'!참조_ENUM'!$AD$3:$AD$10,0))</f>
        <v>타겟의 몸에서 즉시 효과 발동</v>
      </c>
      <c r="F14" s="25">
        <v>0</v>
      </c>
      <c r="G14" s="25">
        <v>101</v>
      </c>
      <c r="H14" s="59" t="str">
        <f>INDEX('!참조_ENUM'!$G$3:$G$13,MATCH(G14,'!참조_ENUM'!$F$3:$F$13,0))</f>
        <v>공격력을 기준으로 배율 계산을 하기 위한 수치</v>
      </c>
      <c r="I14" s="32">
        <v>0</v>
      </c>
      <c r="J14" s="25">
        <v>1</v>
      </c>
      <c r="K14" s="32" t="s">
        <v>112</v>
      </c>
      <c r="L14" s="33">
        <v>1</v>
      </c>
    </row>
    <row r="15" spans="1:12" ht="17.25" thickBot="1" x14ac:dyDescent="0.35">
      <c r="A15" s="48">
        <v>100011</v>
      </c>
      <c r="B15" s="46">
        <v>1</v>
      </c>
      <c r="C15" s="62" t="str">
        <f>INDEX('!참조_ENUM'!$S$3:$S$5,MATCH(B15,'!참조_ENUM'!$R$3:$R$5,0))</f>
        <v>데미지를 준다</v>
      </c>
      <c r="D15" s="46">
        <v>12</v>
      </c>
      <c r="E15" s="58" t="str">
        <f>INDEX('!참조_ENUM'!$AE$3:$AE$10,MATCH(D15,'!참조_ENUM'!$AD$3:$AD$10,0))</f>
        <v>타겟의 몸에서 즉시 효과 발동</v>
      </c>
      <c r="F15" s="46">
        <v>0</v>
      </c>
      <c r="G15" s="46">
        <v>101</v>
      </c>
      <c r="H15" s="62" t="str">
        <f>INDEX('!참조_ENUM'!$G$3:$G$13,MATCH(G15,'!참조_ENUM'!$F$3:$F$13,0))</f>
        <v>공격력을 기준으로 배율 계산을 하기 위한 수치</v>
      </c>
      <c r="I15" s="47">
        <v>0</v>
      </c>
      <c r="J15" s="46">
        <v>1.2</v>
      </c>
      <c r="K15" s="47" t="s">
        <v>112</v>
      </c>
      <c r="L15" s="49">
        <v>1</v>
      </c>
    </row>
    <row r="16" spans="1:12" x14ac:dyDescent="0.3">
      <c r="A16" s="31">
        <v>100012</v>
      </c>
      <c r="B16" s="25">
        <v>1</v>
      </c>
      <c r="C16" s="59" t="str">
        <f>INDEX('!참조_ENUM'!$S$3:$S$5,MATCH(B16,'!참조_ENUM'!$R$3:$R$5,0))</f>
        <v>데미지를 준다</v>
      </c>
      <c r="D16" s="25">
        <v>12</v>
      </c>
      <c r="E16" s="55" t="str">
        <f>INDEX('!참조_ENUM'!$AE$3:$AE$10,MATCH(D16,'!참조_ENUM'!$AD$3:$AD$10,0))</f>
        <v>타겟의 몸에서 즉시 효과 발동</v>
      </c>
      <c r="F16" s="25">
        <v>0</v>
      </c>
      <c r="G16" s="25">
        <v>101</v>
      </c>
      <c r="H16" s="59" t="str">
        <f>INDEX('!참조_ENUM'!$G$3:$G$13,MATCH(G16,'!참조_ENUM'!$F$3:$F$13,0))</f>
        <v>공격력을 기준으로 배율 계산을 하기 위한 수치</v>
      </c>
      <c r="I16" s="32">
        <v>0</v>
      </c>
      <c r="J16" s="25">
        <v>1</v>
      </c>
      <c r="K16" s="32" t="s">
        <v>112</v>
      </c>
      <c r="L16" s="33">
        <v>1</v>
      </c>
    </row>
    <row r="17" spans="1:12" x14ac:dyDescent="0.3">
      <c r="A17" s="34">
        <v>100013</v>
      </c>
      <c r="B17" s="7">
        <v>2</v>
      </c>
      <c r="C17" s="60" t="str">
        <f>INDEX('!참조_ENUM'!$S$3:$S$5,MATCH(B17,'!참조_ENUM'!$R$3:$R$5,0))</f>
        <v>체력 회복</v>
      </c>
      <c r="D17" s="7">
        <v>12</v>
      </c>
      <c r="E17" s="56" t="str">
        <f>INDEX('!참조_ENUM'!$AE$3:$AE$10,MATCH(D17,'!참조_ENUM'!$AD$3:$AD$10,0))</f>
        <v>타겟의 몸에서 즉시 효과 발동</v>
      </c>
      <c r="F17" s="7">
        <v>0</v>
      </c>
      <c r="G17" s="7">
        <v>300</v>
      </c>
      <c r="H17" s="60" t="str">
        <f>INDEX('!참조_ENUM'!$G$3:$G$13,MATCH(G17,'!참조_ENUM'!$F$3:$F$13,0))</f>
        <v>최대 체력을 기준으로 계산을 하기 위한 수치</v>
      </c>
      <c r="I17" s="4">
        <v>0</v>
      </c>
      <c r="J17" s="7">
        <v>0.3</v>
      </c>
      <c r="K17" s="4" t="s">
        <v>113</v>
      </c>
      <c r="L17" s="35">
        <v>1</v>
      </c>
    </row>
    <row r="18" spans="1:12" ht="17.25" thickBot="1" x14ac:dyDescent="0.35">
      <c r="A18" s="36">
        <v>100014</v>
      </c>
      <c r="B18" s="29">
        <v>1</v>
      </c>
      <c r="C18" s="61" t="str">
        <f>INDEX('!참조_ENUM'!$S$3:$S$5,MATCH(B18,'!참조_ENUM'!$R$3:$R$5,0))</f>
        <v>데미지를 준다</v>
      </c>
      <c r="D18" s="29">
        <v>12</v>
      </c>
      <c r="E18" s="57" t="str">
        <f>INDEX('!참조_ENUM'!$AE$3:$AE$10,MATCH(D18,'!참조_ENUM'!$AD$3:$AD$10,0))</f>
        <v>타겟의 몸에서 즉시 효과 발동</v>
      </c>
      <c r="F18" s="29">
        <v>0</v>
      </c>
      <c r="G18" s="29">
        <v>101</v>
      </c>
      <c r="H18" s="61" t="str">
        <f>INDEX('!참조_ENUM'!$G$3:$G$13,MATCH(G18,'!참조_ENUM'!$F$3:$F$13,0))</f>
        <v>공격력을 기준으로 배율 계산을 하기 위한 수치</v>
      </c>
      <c r="I18" s="37">
        <v>0</v>
      </c>
      <c r="J18" s="29">
        <v>1.2</v>
      </c>
      <c r="K18" s="37" t="s">
        <v>112</v>
      </c>
      <c r="L18" s="38">
        <v>1</v>
      </c>
    </row>
    <row r="19" spans="1:12" x14ac:dyDescent="0.3">
      <c r="A19" s="67">
        <v>100015</v>
      </c>
      <c r="B19" s="68">
        <v>1</v>
      </c>
      <c r="C19" s="69" t="str">
        <f>INDEX('!참조_ENUM'!$S$3:$S$5,MATCH(B19,'!참조_ENUM'!$R$3:$R$5,0))</f>
        <v>데미지를 준다</v>
      </c>
      <c r="D19" s="68">
        <v>12</v>
      </c>
      <c r="E19" s="70" t="str">
        <f>INDEX('!참조_ENUM'!$AE$3:$AE$10,MATCH(D19,'!참조_ENUM'!$AD$3:$AD$10,0))</f>
        <v>타겟의 몸에서 즉시 효과 발동</v>
      </c>
      <c r="F19" s="68">
        <v>0</v>
      </c>
      <c r="G19" s="68">
        <v>101</v>
      </c>
      <c r="H19" s="69" t="str">
        <f>INDEX('!참조_ENUM'!$G$3:$G$13,MATCH(G19,'!참조_ENUM'!$F$3:$F$13,0))</f>
        <v>공격력을 기준으로 배율 계산을 하기 위한 수치</v>
      </c>
      <c r="I19" s="71">
        <v>0</v>
      </c>
      <c r="J19" s="68">
        <v>1</v>
      </c>
      <c r="K19" s="71" t="s">
        <v>112</v>
      </c>
      <c r="L19" s="72">
        <v>1</v>
      </c>
    </row>
    <row r="20" spans="1:12" ht="17.25" thickBot="1" x14ac:dyDescent="0.35">
      <c r="A20" s="36">
        <v>100016</v>
      </c>
      <c r="B20" s="29">
        <v>1</v>
      </c>
      <c r="C20" s="61" t="str">
        <f>INDEX('!참조_ENUM'!$S$3:$S$5,MATCH(B20,'!참조_ENUM'!$R$3:$R$5,0))</f>
        <v>데미지를 준다</v>
      </c>
      <c r="D20" s="29">
        <v>12</v>
      </c>
      <c r="E20" s="57" t="str">
        <f>INDEX('!참조_ENUM'!$AE$3:$AE$10,MATCH(D20,'!참조_ENUM'!$AD$3:$AD$10,0))</f>
        <v>타겟의 몸에서 즉시 효과 발동</v>
      </c>
      <c r="F20" s="29">
        <v>0</v>
      </c>
      <c r="G20" s="29">
        <v>101</v>
      </c>
      <c r="H20" s="61" t="str">
        <f>INDEX('!참조_ENUM'!$G$3:$G$13,MATCH(G20,'!참조_ENUM'!$F$3:$F$13,0))</f>
        <v>공격력을 기준으로 배율 계산을 하기 위한 수치</v>
      </c>
      <c r="I20" s="37">
        <v>0</v>
      </c>
      <c r="J20" s="29">
        <v>1.2</v>
      </c>
      <c r="K20" s="37" t="s">
        <v>112</v>
      </c>
      <c r="L20" s="38">
        <v>1</v>
      </c>
    </row>
    <row r="21" spans="1:12" ht="17.25" thickBot="1" x14ac:dyDescent="0.35">
      <c r="A21" s="36">
        <v>100017</v>
      </c>
      <c r="B21" s="29">
        <v>1</v>
      </c>
      <c r="C21" s="61" t="str">
        <f>INDEX('!참조_ENUM'!$S$3:$S$5,MATCH(B21,'!참조_ENUM'!$R$3:$R$5,0))</f>
        <v>데미지를 준다</v>
      </c>
      <c r="D21" s="29">
        <v>12</v>
      </c>
      <c r="E21" s="57" t="str">
        <f>INDEX('!참조_ENUM'!$AE$3:$AE$10,MATCH(D21,'!참조_ENUM'!$AD$3:$AD$10,0))</f>
        <v>타겟의 몸에서 즉시 효과 발동</v>
      </c>
      <c r="F21" s="29">
        <v>0</v>
      </c>
      <c r="G21" s="29">
        <v>101</v>
      </c>
      <c r="H21" s="61" t="str">
        <f>INDEX('!참조_ENUM'!$G$3:$G$13,MATCH(G21,'!참조_ENUM'!$F$3:$F$13,0))</f>
        <v>공격력을 기준으로 배율 계산을 하기 위한 수치</v>
      </c>
      <c r="I21" s="37">
        <v>0</v>
      </c>
      <c r="J21" s="29">
        <v>1.3</v>
      </c>
      <c r="K21" s="37" t="s">
        <v>171</v>
      </c>
      <c r="L21" s="38">
        <v>1</v>
      </c>
    </row>
    <row r="22" spans="1:12" ht="17.25" thickBot="1" x14ac:dyDescent="0.35">
      <c r="A22" s="36">
        <v>100018</v>
      </c>
      <c r="B22" s="29">
        <v>1</v>
      </c>
      <c r="C22" s="61" t="str">
        <f>INDEX('!참조_ENUM'!$S$3:$S$5,MATCH(B22,'!참조_ENUM'!$R$3:$R$5,0))</f>
        <v>데미지를 준다</v>
      </c>
      <c r="D22" s="29">
        <v>12</v>
      </c>
      <c r="E22" s="57" t="str">
        <f>INDEX('!참조_ENUM'!$AE$3:$AE$10,MATCH(D22,'!참조_ENUM'!$AD$3:$AD$10,0))</f>
        <v>타겟의 몸에서 즉시 효과 발동</v>
      </c>
      <c r="F22" s="29">
        <v>0</v>
      </c>
      <c r="G22" s="29">
        <v>101</v>
      </c>
      <c r="H22" s="61" t="str">
        <f>INDEX('!참조_ENUM'!$G$3:$G$13,MATCH(G22,'!참조_ENUM'!$F$3:$F$13,0))</f>
        <v>공격력을 기준으로 배율 계산을 하기 위한 수치</v>
      </c>
      <c r="I22" s="37">
        <v>0</v>
      </c>
      <c r="J22" s="29">
        <v>1.3</v>
      </c>
      <c r="K22" s="37" t="s">
        <v>112</v>
      </c>
      <c r="L22" s="38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G5:G22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B5:B22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O11" sqref="O11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104</v>
      </c>
      <c r="I2" s="1" t="s">
        <v>106</v>
      </c>
      <c r="J2" s="1" t="s">
        <v>105</v>
      </c>
      <c r="K2" s="1" t="s">
        <v>90</v>
      </c>
      <c r="L2" s="1" t="s">
        <v>93</v>
      </c>
      <c r="M2" s="1" t="s">
        <v>99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100</v>
      </c>
      <c r="U2" s="16" t="s">
        <v>114</v>
      </c>
    </row>
    <row r="3" spans="1:21" ht="33" x14ac:dyDescent="0.3">
      <c r="A3" s="12" t="s">
        <v>0</v>
      </c>
      <c r="B3" s="12" t="s">
        <v>67</v>
      </c>
      <c r="C3" s="12" t="s">
        <v>4</v>
      </c>
      <c r="D3" s="12" t="s">
        <v>58</v>
      </c>
      <c r="E3" s="12" t="s">
        <v>4</v>
      </c>
      <c r="F3" s="12" t="s">
        <v>8</v>
      </c>
      <c r="G3" s="12" t="s">
        <v>0</v>
      </c>
      <c r="H3" s="12" t="s">
        <v>72</v>
      </c>
      <c r="I3" s="12" t="s">
        <v>8</v>
      </c>
      <c r="J3" s="12" t="s">
        <v>72</v>
      </c>
      <c r="K3" s="12" t="s">
        <v>94</v>
      </c>
      <c r="L3" s="12" t="s">
        <v>4</v>
      </c>
      <c r="M3" s="12" t="s">
        <v>8</v>
      </c>
      <c r="N3" s="12" t="s">
        <v>32</v>
      </c>
      <c r="O3" s="12" t="s">
        <v>4</v>
      </c>
      <c r="P3" s="2" t="s">
        <v>0</v>
      </c>
      <c r="Q3" s="12" t="s">
        <v>8</v>
      </c>
      <c r="R3" s="12" t="s">
        <v>8</v>
      </c>
      <c r="S3" s="12" t="s">
        <v>4</v>
      </c>
      <c r="T3" s="12" t="s">
        <v>8</v>
      </c>
      <c r="U3" s="17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108</v>
      </c>
      <c r="I4" s="3" t="s">
        <v>107</v>
      </c>
      <c r="J4" s="3" t="s">
        <v>109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97</v>
      </c>
      <c r="T4" s="3" t="s">
        <v>101</v>
      </c>
      <c r="U4" s="18" t="s">
        <v>115</v>
      </c>
    </row>
    <row r="5" spans="1:21" x14ac:dyDescent="0.3">
      <c r="A5" s="7">
        <v>500001</v>
      </c>
      <c r="B5" s="7">
        <v>1</v>
      </c>
      <c r="C5" s="11" t="str">
        <f>INDEX('!참조_ENUM'!$W$3:$W$13,MATCH(B5,'!참조_ENUM'!$V$3:$V$13,0))</f>
        <v>피해 감소</v>
      </c>
      <c r="D5" s="4">
        <v>2</v>
      </c>
      <c r="E5" s="11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1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116</v>
      </c>
      <c r="T5" s="4">
        <v>0</v>
      </c>
      <c r="U5" s="4" t="b">
        <v>0</v>
      </c>
    </row>
    <row r="6" spans="1:21" x14ac:dyDescent="0.3">
      <c r="A6" s="7">
        <v>500002</v>
      </c>
      <c r="B6" s="7">
        <v>106</v>
      </c>
      <c r="C6" s="11" t="str">
        <f>INDEX('!참조_ENUM'!$W$3:$W$13,MATCH(B6,'!참조_ENUM'!$V$3:$V$13,0))</f>
        <v>공격력 증가</v>
      </c>
      <c r="D6" s="4">
        <v>1</v>
      </c>
      <c r="E6" s="11" t="str">
        <f>INDEX('!참조_ENUM'!$AA$3:$AA$6,MATCH(D6,'!참조_ENUM'!$Z$3:$Z$6,0))</f>
        <v>시간 지속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v>11</v>
      </c>
      <c r="L6" s="7" t="str">
        <f>INDEX('!참조_ENUM'!$AE$3:$AE$10,MATCH(K6,'!참조_ENUM'!$AD$3:$AD$10,0))</f>
        <v>타겟의 발 밑에서 즉시 효과 발동</v>
      </c>
      <c r="M6" s="7">
        <v>0</v>
      </c>
      <c r="N6" s="7">
        <v>101</v>
      </c>
      <c r="O6" s="11" t="str">
        <f>INDEX('!참조_ENUM'!$G$3:$G$13,MATCH(N6,'!참조_ENUM'!$F$3:$F$13,0))</f>
        <v>공격력을 기준으로 배율 계산을 하기 위한 수치</v>
      </c>
      <c r="P6" s="4">
        <v>0</v>
      </c>
      <c r="Q6" s="7">
        <v>0.2</v>
      </c>
      <c r="R6" s="4">
        <v>10000</v>
      </c>
      <c r="S6" s="4" t="s">
        <v>134</v>
      </c>
      <c r="T6" s="4">
        <v>0</v>
      </c>
      <c r="U6" s="4" t="b">
        <v>1</v>
      </c>
    </row>
    <row r="7" spans="1:21" x14ac:dyDescent="0.3">
      <c r="A7" s="7">
        <v>500003</v>
      </c>
      <c r="B7" s="7">
        <v>107</v>
      </c>
      <c r="C7" s="11" t="str">
        <f>INDEX('!참조_ENUM'!$W$3:$W$13,MATCH(B7,'!참조_ENUM'!$V$3:$V$13,0))</f>
        <v>방어력 증가</v>
      </c>
      <c r="D7" s="4">
        <v>1</v>
      </c>
      <c r="E7" s="11" t="str">
        <f>INDEX('!참조_ENUM'!$AA$3:$AA$6,MATCH(D7,'!참조_ENUM'!$Z$3:$Z$6,0))</f>
        <v>시간 지속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v>11</v>
      </c>
      <c r="L7" s="7" t="str">
        <f>INDEX('!참조_ENUM'!$AE$3:$AE$10,MATCH(K7,'!참조_ENUM'!$AD$3:$AD$10,0))</f>
        <v>타겟의 발 밑에서 즉시 효과 발동</v>
      </c>
      <c r="M7" s="7">
        <v>0</v>
      </c>
      <c r="N7" s="7">
        <v>200</v>
      </c>
      <c r="O7" s="11" t="str">
        <f>INDEX('!참조_ENUM'!$G$3:$G$13,MATCH(N7,'!참조_ENUM'!$F$3:$F$13,0))</f>
        <v>방어력을 기준으로 계산을 하기 위한 수치</v>
      </c>
      <c r="P7" s="4">
        <v>0</v>
      </c>
      <c r="Q7" s="7">
        <v>0.1</v>
      </c>
      <c r="R7" s="4">
        <v>10000</v>
      </c>
      <c r="S7" s="4" t="s">
        <v>135</v>
      </c>
      <c r="T7" s="4">
        <v>0</v>
      </c>
      <c r="U7" s="4" t="b">
        <v>1</v>
      </c>
    </row>
    <row r="8" spans="1:21" x14ac:dyDescent="0.3">
      <c r="A8" s="7">
        <v>500004</v>
      </c>
      <c r="B8" s="7">
        <v>106</v>
      </c>
      <c r="C8" s="11" t="str">
        <f>INDEX('!참조_ENUM'!$W$3:$W$13,MATCH(B8,'!참조_ENUM'!$V$3:$V$13,0))</f>
        <v>공격력 증가</v>
      </c>
      <c r="D8" s="4">
        <v>1</v>
      </c>
      <c r="E8" s="11" t="str">
        <f>INDEX('!참조_ENUM'!$AA$3:$AA$6,MATCH(D8,'!참조_ENUM'!$Z$3:$Z$6,0))</f>
        <v>시간 지속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v>11</v>
      </c>
      <c r="L8" s="7" t="str">
        <f>INDEX('!참조_ENUM'!$AE$3:$AE$10,MATCH(K8,'!참조_ENUM'!$AD$3:$AD$10,0))</f>
        <v>타겟의 발 밑에서 즉시 효과 발동</v>
      </c>
      <c r="M8" s="7">
        <v>0</v>
      </c>
      <c r="N8" s="7">
        <v>101</v>
      </c>
      <c r="O8" s="11" t="str">
        <f>INDEX('!참조_ENUM'!$G$3:$G$13,MATCH(N8,'!참조_ENUM'!$F$3:$F$13,0))</f>
        <v>공격력을 기준으로 배율 계산을 하기 위한 수치</v>
      </c>
      <c r="P8" s="4">
        <v>0</v>
      </c>
      <c r="Q8" s="7">
        <v>0.1</v>
      </c>
      <c r="R8" s="4">
        <v>10000</v>
      </c>
      <c r="S8" s="4" t="s">
        <v>134</v>
      </c>
      <c r="T8" s="4">
        <v>0</v>
      </c>
      <c r="U8" s="4" t="b">
        <v>1</v>
      </c>
    </row>
    <row r="9" spans="1:21" x14ac:dyDescent="0.3">
      <c r="A9" s="7">
        <v>500005</v>
      </c>
      <c r="B9" s="7">
        <v>108</v>
      </c>
      <c r="C9" s="11" t="str">
        <f>INDEX('!참조_ENUM'!$W$3:$W$13,MATCH(B9,'!참조_ENUM'!$V$3:$V$13,0))</f>
        <v>공격력 감소</v>
      </c>
      <c r="D9" s="4">
        <v>1</v>
      </c>
      <c r="E9" s="11" t="str">
        <f>INDEX('!참조_ENUM'!$AA$3:$AA$6,MATCH(D9,'!참조_ENUM'!$Z$3:$Z$6,0))</f>
        <v>시간 지속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101</v>
      </c>
      <c r="O9" s="11" t="str">
        <f>INDEX('!참조_ENUM'!$G$3:$G$13,MATCH(N9,'!참조_ENUM'!$F$3:$F$13,0))</f>
        <v>공격력을 기준으로 배율 계산을 하기 위한 수치</v>
      </c>
      <c r="P9" s="4">
        <v>0</v>
      </c>
      <c r="Q9" s="7">
        <v>0.15</v>
      </c>
      <c r="R9" s="4">
        <v>5000</v>
      </c>
      <c r="S9" s="4" t="s">
        <v>148</v>
      </c>
      <c r="T9" s="4">
        <v>0</v>
      </c>
      <c r="U9" s="4" t="b">
        <v>1</v>
      </c>
    </row>
    <row r="10" spans="1:21" x14ac:dyDescent="0.3">
      <c r="A10" s="7">
        <v>500006</v>
      </c>
      <c r="B10" s="7">
        <v>109</v>
      </c>
      <c r="C10" s="11" t="str">
        <f>INDEX('!참조_ENUM'!$W$3:$W$13,MATCH(B10,'!참조_ENUM'!$V$3:$V$13,0))</f>
        <v>방어력 감소</v>
      </c>
      <c r="D10" s="4">
        <v>1</v>
      </c>
      <c r="E10" s="11" t="str">
        <f>INDEX('!참조_ENUM'!$AA$3:$AA$6,MATCH(D10,'!참조_ENUM'!$Z$3:$Z$6,0))</f>
        <v>시간 지속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200</v>
      </c>
      <c r="O10" s="11" t="str">
        <f>INDEX('!참조_ENUM'!$G$3:$G$13,MATCH(N10,'!참조_ENUM'!$F$3:$F$13,0))</f>
        <v>방어력을 기준으로 계산을 하기 위한 수치</v>
      </c>
      <c r="P10" s="4">
        <v>0</v>
      </c>
      <c r="Q10" s="7">
        <v>0.2</v>
      </c>
      <c r="R10" s="4">
        <v>5000</v>
      </c>
      <c r="S10" s="4" t="s">
        <v>179</v>
      </c>
      <c r="T10" s="4">
        <v>0</v>
      </c>
      <c r="U10" s="4" t="b">
        <v>1</v>
      </c>
    </row>
    <row r="11" spans="1:21" x14ac:dyDescent="0.3">
      <c r="A11" s="7">
        <v>500007</v>
      </c>
      <c r="B11" s="7">
        <v>105</v>
      </c>
      <c r="C11" s="11" t="str">
        <f>INDEX('!참조_ENUM'!$W$3:$W$13,MATCH(B11,'!참조_ENUM'!$V$3:$V$13,0))</f>
        <v>빙결</v>
      </c>
      <c r="D11" s="4">
        <v>1</v>
      </c>
      <c r="E11" s="11" t="str">
        <f>INDEX('!참조_ENUM'!$AA$3:$AA$6,MATCH(D11,'!참조_ENUM'!$Z$3:$Z$6,0))</f>
        <v>시간 지속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v>11</v>
      </c>
      <c r="L11" s="7" t="str">
        <f>INDEX('!참조_ENUM'!$AE$3:$AE$10,MATCH(K11,'!참조_ENUM'!$AD$3:$AD$10,0))</f>
        <v>타겟의 발 밑에서 즉시 효과 발동</v>
      </c>
      <c r="M11" s="7">
        <v>0</v>
      </c>
      <c r="N11" s="7">
        <v>0</v>
      </c>
      <c r="O11" s="11" t="str">
        <f>INDEX('!참조_ENUM'!$G$3:$G$13,MATCH(N11,'!참조_ENUM'!$F$3:$F$13,0))</f>
        <v>NONE</v>
      </c>
      <c r="P11" s="4">
        <v>0</v>
      </c>
      <c r="Q11" s="7">
        <v>0</v>
      </c>
      <c r="R11" s="4">
        <v>3000</v>
      </c>
      <c r="S11" s="4" t="s">
        <v>117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D5:D11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N5:N11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K5:K11</xm:sqref>
        </x14:dataValidation>
        <x14:dataValidation type="list" allowBlank="1" showInputMessage="1" showErrorMessage="1" xr:uid="{4698ABB8-E6C1-495A-910B-F6779A72B140}">
          <x14:formula1>
            <xm:f>'!참조_ENUM'!$V$3:$V$13</xm:f>
          </x14:formula1>
          <xm:sqref>B5:B11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2023-12-14T09:09:32Z</dcterms:modified>
</cp:coreProperties>
</file>