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3638CA3-856D-4DC9-BB11-9D4DBC9662F1}" xr6:coauthVersionLast="47" xr6:coauthVersionMax="47" xr10:uidLastSave="{00000000-0000-0000-0000-000000000000}"/>
  <bookViews>
    <workbookView xWindow="39165" yWindow="1350" windowWidth="38115" windowHeight="1866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8" l="1"/>
  <c r="C25" i="8" s="1"/>
  <c r="B24" i="8"/>
  <c r="C24" i="8" s="1"/>
  <c r="C23" i="8"/>
  <c r="B23" i="8"/>
  <c r="B22" i="8"/>
  <c r="C22" i="8" s="1"/>
  <c r="B21" i="8"/>
  <c r="C21" i="8" s="1"/>
  <c r="B20" i="8"/>
  <c r="C20" i="8" s="1"/>
  <c r="C19" i="8"/>
  <c r="B19" i="8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  <c r="B12" i="8"/>
  <c r="C12" i="8" s="1"/>
  <c r="C11" i="8"/>
  <c r="B11" i="8"/>
  <c r="B10" i="8"/>
  <c r="C10" i="8" s="1"/>
  <c r="B9" i="8"/>
  <c r="C9" i="8" s="1"/>
  <c r="C8" i="8"/>
  <c r="B8" i="8"/>
  <c r="B7" i="8"/>
  <c r="C7" i="8" s="1"/>
  <c r="B6" i="8"/>
  <c r="C6" i="8" s="1"/>
  <c r="B5" i="8"/>
  <c r="C5" i="8" s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C5" i="9" s="1"/>
  <c r="N3" i="3"/>
  <c r="M3" i="3"/>
  <c r="M2" i="3"/>
  <c r="O2" i="3"/>
  <c r="N2" i="3"/>
  <c r="M1" i="3"/>
  <c r="C16" i="9" l="1"/>
  <c r="C14" i="9"/>
  <c r="C8" i="9"/>
  <c r="C6" i="9"/>
  <c r="C15" i="9"/>
  <c r="C11" i="9"/>
  <c r="C10" i="9"/>
  <c r="C13" i="9"/>
  <c r="C9" i="9"/>
  <c r="C12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5" i="7" l="1"/>
  <c r="H12" i="7"/>
  <c r="H7" i="7"/>
  <c r="H6" i="7"/>
  <c r="H23" i="7"/>
  <c r="H16" i="7"/>
  <c r="H9" i="7"/>
  <c r="H15" i="7"/>
  <c r="H21" i="7"/>
  <c r="H19" i="7"/>
  <c r="H5" i="7"/>
  <c r="H22" i="7"/>
  <c r="H8" i="7"/>
  <c r="H18" i="7"/>
  <c r="H11" i="7"/>
  <c r="H24" i="7"/>
  <c r="H13" i="7"/>
  <c r="H10" i="7"/>
  <c r="H20" i="7"/>
  <c r="H14" i="7"/>
  <c r="H17" i="7"/>
  <c r="E25" i="8" l="1"/>
  <c r="E16" i="8"/>
  <c r="E7" i="8"/>
  <c r="E24" i="8"/>
  <c r="E15" i="8"/>
  <c r="E5" i="8"/>
  <c r="E6" i="8"/>
  <c r="E14" i="8"/>
  <c r="E23" i="8"/>
  <c r="E13" i="8"/>
  <c r="E22" i="8"/>
  <c r="E12" i="8"/>
  <c r="E11" i="8"/>
  <c r="E21" i="8"/>
  <c r="E20" i="8"/>
  <c r="E17" i="8"/>
  <c r="E8" i="8"/>
  <c r="E19" i="8"/>
  <c r="E10" i="8"/>
  <c r="E18" i="8"/>
  <c r="E9" i="8"/>
  <c r="D19" i="7"/>
  <c r="D13" i="7"/>
  <c r="D18" i="7"/>
  <c r="D10" i="7"/>
  <c r="D9" i="7"/>
  <c r="D5" i="7"/>
  <c r="D24" i="7"/>
  <c r="D16" i="7"/>
  <c r="D20" i="7"/>
  <c r="D11" i="7"/>
  <c r="D8" i="7"/>
  <c r="D12" i="7"/>
  <c r="D21" i="7"/>
  <c r="D14" i="7"/>
  <c r="D25" i="7"/>
  <c r="D22" i="7"/>
  <c r="D6" i="7"/>
  <c r="D15" i="7"/>
  <c r="D23" i="7"/>
  <c r="D17" i="7"/>
  <c r="D7" i="7"/>
  <c r="F12" i="7" l="1"/>
  <c r="F21" i="7"/>
  <c r="F17" i="7"/>
  <c r="F16" i="7"/>
  <c r="F25" i="7"/>
  <c r="F13" i="7"/>
  <c r="F23" i="7"/>
  <c r="F5" i="7"/>
  <c r="F15" i="7"/>
  <c r="F6" i="7"/>
  <c r="F18" i="7"/>
  <c r="F14" i="7"/>
  <c r="F11" i="7"/>
  <c r="F7" i="7"/>
  <c r="F8" i="7"/>
  <c r="F10" i="7"/>
  <c r="F19" i="7"/>
  <c r="F20" i="7"/>
  <c r="F24" i="7"/>
  <c r="F9" i="7"/>
  <c r="F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<sst xmlns="http://schemas.openxmlformats.org/spreadsheetml/2006/main" count="435" uniqueCount="181">
  <si>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</si>
  <si>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</si>
  <si>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</si>
  <si>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</si>
  <si>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</si>
  <si>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</si>
  <si>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</si>
  <si>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</si>
  <si>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</si>
  <si>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</si>
  <si>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</si>
  <si>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</si>
  <si>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</si>
  <si>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</si>
  <si>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</si>
  <si>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</si>
  <si>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</si>
  <si>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</si>
  <si>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</si>
  <si>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</si>
  <si>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</si>
  <si>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</si>
  <si>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</si>
  <si>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</si>
  <si>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</si>
  <si>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</si>
  <si>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</si>
  <si>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</si>
  <si>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</si>
  <si>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</si>
  <si>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</si>
  <si>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</si>
  <si>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</si>
  <si>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</si>
  <si>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</si>
  <si>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</si>
  <si>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</si>
  <si>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</si>
  <si>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</si>
  <si>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</si>
  <si>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</si>
  <si>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</si>
  <si>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</si>
  <si>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</si>
  <si>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</si>
  <si>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</si>
  <si>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</si>
  <si>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</si>
  <si>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</si>
  <si>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</si>
  <si>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</si>
  <si>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</si>
  <si>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</si>
  <si>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</si>
  <si>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</si>
  <si>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</si>
  <si>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</si>
  <si>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</si>
  <si>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</si>
  <si>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</si>
  <si>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</si>
  <si>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</si>
  <si>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</si>
  <si>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</si>
  <si>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</si>
  <si>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</si>
  <si>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</si>
  <si>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</si>
  <si>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</si>
  <si>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</si>
  <si>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</si>
  <si>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</si>
  <si>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</si>
  <si>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</si>
  <si>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</si>
  <si>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</si>
  <si>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</si>
  <si>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</si>
  <si>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</si>
  <si>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</si>
  <si>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</si>
  <si>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</si>
  <si>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</si>
  <si>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</si>
  <si>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</si>
  <si>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</si>
  <si>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</si>
  <si>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</si>
  <si>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</si>
  <si>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1 탱커</t>
  </si>
  <si>
    <t>2 딜러</t>
  </si>
  <si>
    <t>3 서포터</t>
  </si>
  <si>
    <t>4 힐러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</si>
  <si>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</si>
  <si>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</si>
  <si>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</si>
  <si>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</si>
  <si>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</si>
  <si>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</si>
  <si>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</si>
  <si>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</si>
  <si>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</si>
  <si>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</si>
  <si>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</si>
  <si>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</si>
  <si>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</si>
  <si>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</si>
  <si>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</si>
  <si>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</si>
  <si>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</si>
  <si>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</si>
  <si>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</si>
  <si>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</si>
  <si>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</si>
  <si>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</si>
  <si>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</si>
  <si>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</si>
  <si>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</si>
  <si>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</si>
  <si>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</si>
  <si>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</si>
  <si>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</si>
  <si>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</si>
  <si>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</si>
  <si>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</si>
  <si>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</si>
  <si>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</si>
  <si>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</si>
  <si>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근접 물리 캐릭터</t>
  </si>
  <si>
    <t>근접 물리 캐릭터</t>
    <phoneticPr fontId="1" type="noConversion"/>
  </si>
  <si>
    <t>원거리 마법 캐릭터</t>
  </si>
  <si>
    <t>원거리 마법 캐릭터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</si>
  <si>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</si>
  <si>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</si>
  <si>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</si>
  <si>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</si>
  <si>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</si>
  <si>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</si>
  <si>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</si>
  <si>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</si>
  <si>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</si>
  <si>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</si>
  <si>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</si>
  <si>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</si>
  <si>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</si>
  <si>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</si>
  <si>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 탱커</t>
    <phoneticPr fontId="1" type="noConversion"/>
  </si>
  <si>
    <t>존 1 마력 탱커 (물리)</t>
    <phoneticPr fontId="1" type="noConversion"/>
  </si>
  <si>
    <t>마력</t>
  </si>
  <si>
    <t>마력 근접 딜러</t>
    <phoneticPr fontId="1" type="noConversion"/>
  </si>
  <si>
    <t>존 1 딜러 (물리)</t>
    <phoneticPr fontId="1" type="noConversion"/>
  </si>
  <si>
    <t>마력 원거리 발사</t>
    <phoneticPr fontId="1" type="noConversion"/>
  </si>
  <si>
    <t>존 1 원딜러 (물리)</t>
    <phoneticPr fontId="1" type="noConversion"/>
  </si>
  <si>
    <t>전기 탱커</t>
    <phoneticPr fontId="1" type="noConversion"/>
  </si>
  <si>
    <t>존 2 탱커 (물리)</t>
    <phoneticPr fontId="1" type="noConversion"/>
  </si>
  <si>
    <t>전기</t>
  </si>
  <si>
    <t>전기 근접 딜러</t>
    <phoneticPr fontId="1" type="noConversion"/>
  </si>
  <si>
    <t>존 2 딜러 (물리)</t>
    <phoneticPr fontId="1" type="noConversion"/>
  </si>
  <si>
    <t>전기 원거리 발사</t>
    <phoneticPr fontId="1" type="noConversion"/>
  </si>
  <si>
    <t>존 2 원딜러 (물리)</t>
    <phoneticPr fontId="1" type="noConversion"/>
  </si>
  <si>
    <t>베리타리움 탱커</t>
    <phoneticPr fontId="1" type="noConversion"/>
  </si>
  <si>
    <t>베리타리움</t>
  </si>
  <si>
    <t>베리타리움 근접 딜러</t>
    <phoneticPr fontId="1" type="noConversion"/>
  </si>
  <si>
    <t>베리타리움 원거리 발사</t>
    <phoneticPr fontId="1" type="noConversion"/>
  </si>
  <si>
    <t>요력 서포터</t>
    <phoneticPr fontId="1" type="noConversion"/>
  </si>
  <si>
    <t>모든 존에 출현  (물리)</t>
    <phoneticPr fontId="1" type="noConversion"/>
  </si>
  <si>
    <t>존 1 마력 탱커 (마법)</t>
    <phoneticPr fontId="1" type="noConversion"/>
  </si>
  <si>
    <t>존 1 딜러 (마법)</t>
    <phoneticPr fontId="1" type="noConversion"/>
  </si>
  <si>
    <t>존 1 원딜러 (마법)</t>
    <phoneticPr fontId="1" type="noConversion"/>
  </si>
  <si>
    <t>존 2 탱커 (마법)</t>
    <phoneticPr fontId="1" type="noConversion"/>
  </si>
  <si>
    <t>존 2 딜러 (마법)</t>
    <phoneticPr fontId="1" type="noConversion"/>
  </si>
  <si>
    <t>존 2 원딜러 (마법)</t>
    <phoneticPr fontId="1" type="noConversion"/>
  </si>
  <si>
    <t>존 3 탱커 (마법)</t>
    <phoneticPr fontId="1" type="noConversion"/>
  </si>
  <si>
    <t>존 3 딜러 (마법)</t>
    <phoneticPr fontId="1" type="noConversion"/>
  </si>
  <si>
    <t>존 3 원딜러 (마법)</t>
    <phoneticPr fontId="1" type="noConversion"/>
  </si>
  <si>
    <t>모든 존에 출현 (마법)</t>
    <phoneticPr fontId="1" type="noConversion"/>
  </si>
  <si>
    <t>1-5 마력 탱커</t>
    <phoneticPr fontId="1" type="noConversion"/>
  </si>
  <si>
    <t>1-5 출현하는 피통 큰 탱커</t>
    <phoneticPr fontId="1" type="noConversion"/>
  </si>
  <si>
    <t>#string</t>
    <phoneticPr fontId="1" type="noConversion"/>
  </si>
  <si>
    <t>크기</t>
    <phoneticPr fontId="1" type="noConversion"/>
  </si>
  <si>
    <t>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</si>
</sst>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Design\&#44288;&#47532;&#50857;\NPCTable__.xlsx" TargetMode="External"/><Relationship Id="rId1" Type="http://schemas.openxmlformats.org/officeDocument/2006/relationships/externalLinkPath" Target="file:///C:\_Design\&#44288;&#47532;&#50857;\NPCTable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npc_data"/>
      <sheetName val="npc_battle_data"/>
      <sheetName val="npc_stat_data"/>
    </sheetNames>
    <sheetDataSet>
      <sheetData sheetId="0"/>
      <sheetData sheetId="1"/>
      <sheetData sheetId="2">
        <row r="3">
          <cell r="B3">
            <v>0</v>
          </cell>
          <cell r="C3" t="str">
            <v>NONE</v>
          </cell>
          <cell r="F3">
            <v>0</v>
          </cell>
          <cell r="G3" t="str">
            <v>NONE</v>
          </cell>
          <cell r="J3">
            <v>0</v>
          </cell>
          <cell r="K3" t="str">
            <v>NONE</v>
          </cell>
          <cell r="R3">
            <v>0</v>
          </cell>
          <cell r="S3" t="str">
            <v>NONE</v>
          </cell>
        </row>
        <row r="4">
          <cell r="B4">
            <v>1</v>
          </cell>
          <cell r="C4" t="str">
            <v>1 인간종족</v>
          </cell>
          <cell r="F4">
            <v>1</v>
          </cell>
          <cell r="G4" t="str">
            <v>1 전열 배치</v>
          </cell>
          <cell r="J4">
            <v>1</v>
          </cell>
          <cell r="K4" t="str">
            <v>1 우호 NPC</v>
          </cell>
          <cell r="R4">
            <v>1</v>
          </cell>
          <cell r="S4" t="str">
            <v>전기</v>
          </cell>
        </row>
        <row r="5">
          <cell r="B5">
            <v>2</v>
          </cell>
          <cell r="C5" t="str">
            <v>2 엘프족</v>
          </cell>
          <cell r="F5">
            <v>2</v>
          </cell>
          <cell r="G5" t="str">
            <v>2 중열 배치</v>
          </cell>
          <cell r="J5">
            <v>2</v>
          </cell>
          <cell r="K5" t="str">
            <v>2 일반 몬스터</v>
          </cell>
          <cell r="R5">
            <v>2</v>
          </cell>
          <cell r="S5" t="str">
            <v>베리타리움</v>
          </cell>
        </row>
        <row r="6">
          <cell r="B6">
            <v>3</v>
          </cell>
          <cell r="C6" t="str">
            <v>3 수인족</v>
          </cell>
          <cell r="F6">
            <v>3</v>
          </cell>
          <cell r="G6" t="str">
            <v>3 후열 배치</v>
          </cell>
          <cell r="J6">
            <v>3</v>
          </cell>
          <cell r="K6" t="str">
            <v>3 엘리트 몬스터</v>
          </cell>
          <cell r="R6">
            <v>3</v>
          </cell>
          <cell r="S6" t="str">
            <v>요력</v>
          </cell>
        </row>
        <row r="7">
          <cell r="B7">
            <v>4</v>
          </cell>
          <cell r="C7" t="str">
            <v>4 안드로이드</v>
          </cell>
          <cell r="J7">
            <v>4</v>
          </cell>
          <cell r="K7" t="str">
            <v>4 보스 몬스터</v>
          </cell>
          <cell r="R7">
            <v>4</v>
          </cell>
          <cell r="S7" t="str">
            <v>마력</v>
          </cell>
        </row>
        <row r="8">
          <cell r="B8">
            <v>5</v>
          </cell>
          <cell r="C8" t="str">
            <v>5 악마</v>
          </cell>
        </row>
        <row r="9">
          <cell r="B9">
            <v>6</v>
          </cell>
          <cell r="C9" t="str">
            <v>6 천사</v>
          </cell>
        </row>
      </sheetData>
      <sheetData sheetId="3">
        <row r="1">
          <cell r="A1" t="str">
            <v>Npc_Data</v>
          </cell>
        </row>
        <row r="2">
          <cell r="A2" t="str">
            <v>npc id</v>
          </cell>
          <cell r="B2" t="str">
            <v>이름</v>
          </cell>
          <cell r="C2" t="str">
            <v>설명(기획)</v>
          </cell>
        </row>
        <row r="3">
          <cell r="A3" t="str">
            <v>key_1:int</v>
          </cell>
          <cell r="B3" t="str">
            <v>string</v>
          </cell>
          <cell r="C3" t="str">
            <v>string</v>
          </cell>
        </row>
        <row r="4">
          <cell r="A4" t="str">
            <v>npc_data_id</v>
          </cell>
          <cell r="B4" t="str">
            <v>name_kr</v>
          </cell>
          <cell r="C4" t="str">
            <v>#desc</v>
          </cell>
        </row>
        <row r="5">
          <cell r="A5">
            <v>100001</v>
          </cell>
          <cell r="B5" t="str">
            <v>마력 탱커</v>
          </cell>
          <cell r="C5" t="str">
            <v>존 1 마력 탱커 (물리)</v>
          </cell>
        </row>
        <row r="6">
          <cell r="A6">
            <v>100002</v>
          </cell>
          <cell r="B6" t="str">
            <v>마력 근접 딜러</v>
          </cell>
          <cell r="C6" t="str">
            <v>존 1 딜러 (물리)</v>
          </cell>
        </row>
        <row r="7">
          <cell r="A7">
            <v>100003</v>
          </cell>
          <cell r="B7" t="str">
            <v>마력 원거리 발사</v>
          </cell>
          <cell r="C7" t="str">
            <v>존 1 원딜러 (물리)</v>
          </cell>
        </row>
        <row r="8">
          <cell r="A8">
            <v>100004</v>
          </cell>
          <cell r="B8" t="str">
            <v>전기 탱커</v>
          </cell>
          <cell r="C8" t="str">
            <v>존 2 탱커 (물리)</v>
          </cell>
        </row>
        <row r="9">
          <cell r="A9">
            <v>100005</v>
          </cell>
          <cell r="B9" t="str">
            <v>전기 근접 딜러</v>
          </cell>
          <cell r="C9" t="str">
            <v>존 2 딜러 (물리)</v>
          </cell>
        </row>
        <row r="10">
          <cell r="A10">
            <v>100006</v>
          </cell>
          <cell r="B10" t="str">
            <v>전기 원거리 발사</v>
          </cell>
          <cell r="C10" t="str">
            <v>존 2 원딜러 (물리)</v>
          </cell>
        </row>
        <row r="11">
          <cell r="A11">
            <v>100007</v>
          </cell>
          <cell r="B11" t="str">
            <v>베리타리움 탱커</v>
          </cell>
          <cell r="C11" t="str">
            <v>존 2 탱커 (물리)</v>
          </cell>
        </row>
        <row r="12">
          <cell r="A12">
            <v>100008</v>
          </cell>
          <cell r="B12" t="str">
            <v>베리타리움 근접 딜러</v>
          </cell>
          <cell r="C12" t="str">
            <v>존 2 딜러 (물리)</v>
          </cell>
        </row>
        <row r="13">
          <cell r="A13">
            <v>100009</v>
          </cell>
          <cell r="B13" t="str">
            <v>베리타리움 원거리 발사</v>
          </cell>
          <cell r="C13" t="str">
            <v>존 2 원딜러 (물리)</v>
          </cell>
        </row>
        <row r="14">
          <cell r="A14">
            <v>100010</v>
          </cell>
          <cell r="B14" t="str">
            <v>요력 서포터</v>
          </cell>
          <cell r="C14" t="str">
            <v>모든 존에 출현  (물리)</v>
          </cell>
        </row>
        <row r="15">
          <cell r="A15">
            <v>100101</v>
          </cell>
          <cell r="B15" t="str">
            <v>마력 탱커</v>
          </cell>
          <cell r="C15" t="str">
            <v>존 1 마력 탱커 (마법)</v>
          </cell>
        </row>
        <row r="16">
          <cell r="A16">
            <v>100102</v>
          </cell>
          <cell r="B16" t="str">
            <v>마력 근접 딜러</v>
          </cell>
          <cell r="C16" t="str">
            <v>존 1 딜러 (마법)</v>
          </cell>
        </row>
        <row r="17">
          <cell r="A17">
            <v>100103</v>
          </cell>
          <cell r="B17" t="str">
            <v>마력 원거리 발사</v>
          </cell>
          <cell r="C17" t="str">
            <v>존 1 원딜러 (마법)</v>
          </cell>
        </row>
        <row r="18">
          <cell r="A18">
            <v>100104</v>
          </cell>
          <cell r="B18" t="str">
            <v>전기 탱커</v>
          </cell>
          <cell r="C18" t="str">
            <v>존 2 탱커 (마법)</v>
          </cell>
        </row>
        <row r="19">
          <cell r="A19">
            <v>100105</v>
          </cell>
          <cell r="B19" t="str">
            <v>전기 근접 딜러</v>
          </cell>
          <cell r="C19" t="str">
            <v>존 2 딜러 (마법)</v>
          </cell>
        </row>
        <row r="20">
          <cell r="A20">
            <v>100106</v>
          </cell>
          <cell r="B20" t="str">
            <v>전기 원거리 발사</v>
          </cell>
          <cell r="C20" t="str">
            <v>존 2 원딜러 (마법)</v>
          </cell>
        </row>
        <row r="21">
          <cell r="A21">
            <v>100107</v>
          </cell>
          <cell r="B21" t="str">
            <v>베리타리움 탱커</v>
          </cell>
          <cell r="C21" t="str">
            <v>존 3 탱커 (마법)</v>
          </cell>
        </row>
        <row r="22">
          <cell r="A22">
            <v>100108</v>
          </cell>
          <cell r="B22" t="str">
            <v>베리타리움 근접 딜러</v>
          </cell>
          <cell r="C22" t="str">
            <v>존 3 딜러 (마법)</v>
          </cell>
        </row>
        <row r="23">
          <cell r="A23">
            <v>100109</v>
          </cell>
          <cell r="B23" t="str">
            <v>베리타리움 원거리 발사</v>
          </cell>
          <cell r="C23" t="str">
            <v>존 3 원딜러 (마법)</v>
          </cell>
        </row>
        <row r="24">
          <cell r="A24">
            <v>100110</v>
          </cell>
          <cell r="B24" t="str">
            <v>요력 서포터</v>
          </cell>
          <cell r="C24" t="str">
            <v>모든 존에 출현 (마법)</v>
          </cell>
        </row>
        <row r="25">
          <cell r="A25">
            <v>200001</v>
          </cell>
          <cell r="B25" t="str">
            <v>1-5 마력 탱커</v>
          </cell>
          <cell r="C25" t="str">
            <v>1-5 출현하는 피통 큰 탱커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J33" sqref="J3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M25"/>
  <sheetViews>
    <sheetView tabSelected="1" workbookViewId="0">
      <selection activeCell="F40" sqref="F40"/>
    </sheetView>
  </sheetViews>
  <sheetFormatPr defaultRowHeight="16.5"/>
  <cols>
    <col min="1" max="1" width="13.625" bestFit="1" customWidth="1"/>
    <col min="2" max="2" width="23.625" customWidth="1"/>
    <col min="3" max="3" width="32.75" customWidth="1"/>
    <col min="4" max="4" width="6.75" style="10" customWidth="1"/>
    <col min="5" max="5" width="25.125" bestFit="1" customWidth="1"/>
    <col min="6" max="6" width="6.875" style="10" customWidth="1"/>
    <col min="7" max="7" width="25.125" customWidth="1"/>
    <col min="8" max="8" width="6.75" customWidth="1"/>
    <col min="9" max="9" width="25.125" customWidth="1"/>
    <col min="10" max="10" width="16.75" style="10" bestFit="1" customWidth="1"/>
    <col min="11" max="11" width="59.375" bestFit="1" customWidth="1"/>
    <col min="12" max="12" width="56.875" bestFit="1" customWidth="1"/>
  </cols>
  <sheetData>
    <row r="1" spans="1:13">
      <c r="A1" t="s">
        <v>50</v>
      </c>
    </row>
    <row r="2" spans="1:13">
      <c r="A2" s="1" t="s">
        <v>36</v>
      </c>
      <c r="B2" s="1" t="s">
        <v>35</v>
      </c>
      <c r="C2" s="1" t="s">
        <v>38</v>
      </c>
      <c r="D2" s="1" t="s">
        <v>39</v>
      </c>
      <c r="E2" s="1" t="s">
        <v>1</v>
      </c>
      <c r="F2" s="1" t="s">
        <v>41</v>
      </c>
      <c r="G2" s="1" t="s">
        <v>44</v>
      </c>
      <c r="H2" s="1" t="s">
        <v>118</v>
      </c>
      <c r="I2" s="1" t="s">
        <v>116</v>
      </c>
      <c r="J2" s="1" t="s">
        <v>2</v>
      </c>
      <c r="K2" s="1" t="s">
        <v>48</v>
      </c>
      <c r="L2" s="1" t="s">
        <v>29</v>
      </c>
      <c r="M2" s="1" t="s">
        <v>179</v>
      </c>
    </row>
    <row r="3" spans="1:13">
      <c r="A3" s="2" t="s">
        <v>100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42</v>
      </c>
      <c r="G3" s="2" t="s">
        <v>3</v>
      </c>
      <c r="H3" s="2" t="s">
        <v>133</v>
      </c>
      <c r="I3" s="2" t="s">
        <v>56</v>
      </c>
      <c r="J3" s="2" t="s">
        <v>0</v>
      </c>
      <c r="K3" s="2" t="s">
        <v>3</v>
      </c>
      <c r="L3" s="2" t="s">
        <v>3</v>
      </c>
      <c r="M3" s="2" t="s">
        <v>9</v>
      </c>
    </row>
    <row r="4" spans="1:13">
      <c r="A4" s="8" t="s">
        <v>37</v>
      </c>
      <c r="B4" s="8" t="s">
        <v>6</v>
      </c>
      <c r="C4" s="8" t="s">
        <v>5</v>
      </c>
      <c r="D4" s="8" t="s">
        <v>40</v>
      </c>
      <c r="E4" s="8" t="s">
        <v>45</v>
      </c>
      <c r="F4" s="8" t="s">
        <v>43</v>
      </c>
      <c r="G4" s="8" t="s">
        <v>46</v>
      </c>
      <c r="H4" s="8" t="s">
        <v>134</v>
      </c>
      <c r="I4" s="8" t="s">
        <v>117</v>
      </c>
      <c r="J4" s="8" t="s">
        <v>47</v>
      </c>
      <c r="K4" s="8" t="s">
        <v>49</v>
      </c>
      <c r="L4" s="3" t="s">
        <v>68</v>
      </c>
      <c r="M4" s="3" t="s">
        <v>180</v>
      </c>
    </row>
    <row r="5" spans="1:13">
      <c r="A5" s="9">
        <v>100001</v>
      </c>
      <c r="B5" s="9" t="s">
        <v>146</v>
      </c>
      <c r="C5" s="9" t="s">
        <v>147</v>
      </c>
      <c r="D5" s="11">
        <f>INDEX('[2]!참조_ENUM'!$B$3:$B$9,MATCH(E5,'[2]!참조_ENUM'!$C$3:$C$9,0))</f>
        <v>3</v>
      </c>
      <c r="E5" s="12" t="s">
        <v>84</v>
      </c>
      <c r="F5" s="11">
        <f>INDEX('[2]!참조_ENUM'!$J$3:$J$7,MATCH(G5,'[2]!참조_ENUM'!$K$3:$K$7,0))</f>
        <v>2</v>
      </c>
      <c r="G5" s="12" t="s">
        <v>85</v>
      </c>
      <c r="H5" s="11">
        <f>INDEX('[2]!참조_ENUM'!$R$3:$R$7,MATCH(I5,'[2]!참조_ENUM'!$S$3:$S$7,0))</f>
        <v>4</v>
      </c>
      <c r="I5" s="12" t="s">
        <v>148</v>
      </c>
      <c r="J5" s="11">
        <v>100001</v>
      </c>
      <c r="K5" s="4" t="s">
        <v>52</v>
      </c>
      <c r="L5" s="4" t="s">
        <v>78</v>
      </c>
      <c r="M5" s="4">
        <v>0.35</v>
      </c>
    </row>
    <row r="6" spans="1:13">
      <c r="A6" s="9">
        <v>100002</v>
      </c>
      <c r="B6" s="9" t="s">
        <v>149</v>
      </c>
      <c r="C6" s="9" t="s">
        <v>150</v>
      </c>
      <c r="D6" s="11">
        <f>INDEX('[2]!참조_ENUM'!$B$3:$B$9,MATCH(E6,'[2]!참조_ENUM'!$C$3:$C$9,0))</f>
        <v>3</v>
      </c>
      <c r="E6" s="12" t="s">
        <v>84</v>
      </c>
      <c r="F6" s="11">
        <f>INDEX('[2]!참조_ENUM'!$J$3:$J$7,MATCH(G6,'[2]!참조_ENUM'!$K$3:$K$7,0))</f>
        <v>2</v>
      </c>
      <c r="G6" s="12" t="s">
        <v>85</v>
      </c>
      <c r="H6" s="11">
        <f>INDEX('[2]!참조_ENUM'!$R$3:$R$7,MATCH(I6,'[2]!참조_ENUM'!$S$3:$S$7,0))</f>
        <v>4</v>
      </c>
      <c r="I6" s="12" t="s">
        <v>148</v>
      </c>
      <c r="J6" s="11">
        <v>100002</v>
      </c>
      <c r="K6" s="4" t="s">
        <v>59</v>
      </c>
      <c r="L6" s="4" t="s">
        <v>79</v>
      </c>
      <c r="M6" s="4">
        <v>0.35</v>
      </c>
    </row>
    <row r="7" spans="1:13">
      <c r="A7" s="9">
        <v>100003</v>
      </c>
      <c r="B7" s="9" t="s">
        <v>151</v>
      </c>
      <c r="C7" s="9" t="s">
        <v>152</v>
      </c>
      <c r="D7" s="11">
        <f>INDEX('[2]!참조_ENUM'!$B$3:$B$9,MATCH(E7,'[2]!참조_ENUM'!$C$3:$C$9,0))</f>
        <v>3</v>
      </c>
      <c r="E7" s="12" t="s">
        <v>84</v>
      </c>
      <c r="F7" s="11">
        <f>INDEX('[2]!참조_ENUM'!$J$3:$J$7,MATCH(G7,'[2]!참조_ENUM'!$K$3:$K$7,0))</f>
        <v>2</v>
      </c>
      <c r="G7" s="12" t="s">
        <v>85</v>
      </c>
      <c r="H7" s="11">
        <f>INDEX('[2]!참조_ENUM'!$R$3:$R$7,MATCH(I7,'[2]!참조_ENUM'!$S$3:$S$7,0))</f>
        <v>4</v>
      </c>
      <c r="I7" s="12" t="s">
        <v>148</v>
      </c>
      <c r="J7" s="11">
        <v>100003</v>
      </c>
      <c r="K7" s="4" t="s">
        <v>61</v>
      </c>
      <c r="L7" s="4" t="s">
        <v>80</v>
      </c>
      <c r="M7" s="4">
        <v>0.35</v>
      </c>
    </row>
    <row r="8" spans="1:13">
      <c r="A8" s="9">
        <v>100004</v>
      </c>
      <c r="B8" s="9" t="s">
        <v>153</v>
      </c>
      <c r="C8" s="9" t="s">
        <v>154</v>
      </c>
      <c r="D8" s="11">
        <f>INDEX('[2]!참조_ENUM'!$B$3:$B$9,MATCH(E8,'[2]!참조_ENUM'!$C$3:$C$9,0))</f>
        <v>3</v>
      </c>
      <c r="E8" s="12" t="s">
        <v>84</v>
      </c>
      <c r="F8" s="11">
        <f>INDEX('[2]!참조_ENUM'!$J$3:$J$7,MATCH(G8,'[2]!참조_ENUM'!$K$3:$K$7,0))</f>
        <v>2</v>
      </c>
      <c r="G8" s="12" t="s">
        <v>85</v>
      </c>
      <c r="H8" s="11">
        <f>INDEX('[2]!참조_ENUM'!$R$3:$R$7,MATCH(I8,'[2]!참조_ENUM'!$S$3:$S$7,0))</f>
        <v>1</v>
      </c>
      <c r="I8" s="12" t="s">
        <v>155</v>
      </c>
      <c r="J8" s="11">
        <v>100004</v>
      </c>
      <c r="K8" s="4" t="s">
        <v>60</v>
      </c>
      <c r="L8" s="4" t="s">
        <v>81</v>
      </c>
      <c r="M8" s="4">
        <v>0.35</v>
      </c>
    </row>
    <row r="9" spans="1:13">
      <c r="A9" s="9">
        <v>100005</v>
      </c>
      <c r="B9" s="9" t="s">
        <v>156</v>
      </c>
      <c r="C9" s="9" t="s">
        <v>157</v>
      </c>
      <c r="D9" s="11">
        <f>INDEX('[2]!참조_ENUM'!$B$3:$B$9,MATCH(E9,'[2]!참조_ENUM'!$C$3:$C$9,0))</f>
        <v>3</v>
      </c>
      <c r="E9" s="12" t="s">
        <v>84</v>
      </c>
      <c r="F9" s="11">
        <f>INDEX('[2]!참조_ENUM'!$J$3:$J$7,MATCH(G9,'[2]!참조_ENUM'!$K$3:$K$7,0))</f>
        <v>3</v>
      </c>
      <c r="G9" s="12" t="s">
        <v>86</v>
      </c>
      <c r="H9" s="11">
        <f>INDEX('[2]!참조_ENUM'!$R$3:$R$7,MATCH(I9,'[2]!참조_ENUM'!$S$3:$S$7,0))</f>
        <v>1</v>
      </c>
      <c r="I9" s="12" t="s">
        <v>155</v>
      </c>
      <c r="J9" s="11">
        <v>100005</v>
      </c>
      <c r="K9" s="4" t="s">
        <v>60</v>
      </c>
      <c r="L9" s="4" t="s">
        <v>82</v>
      </c>
      <c r="M9" s="4">
        <v>0.35</v>
      </c>
    </row>
    <row r="10" spans="1:13">
      <c r="A10" s="9">
        <v>100006</v>
      </c>
      <c r="B10" s="9" t="s">
        <v>158</v>
      </c>
      <c r="C10" s="9" t="s">
        <v>159</v>
      </c>
      <c r="D10" s="11">
        <f>INDEX('[2]!참조_ENUM'!$B$3:$B$9,MATCH(E10,'[2]!참조_ENUM'!$C$3:$C$9,0))</f>
        <v>3</v>
      </c>
      <c r="E10" s="12" t="s">
        <v>84</v>
      </c>
      <c r="F10" s="11">
        <f>INDEX('[2]!참조_ENUM'!$J$3:$J$7,MATCH(G10,'[2]!참조_ENUM'!$K$3:$K$7,0))</f>
        <v>3</v>
      </c>
      <c r="G10" s="12" t="s">
        <v>86</v>
      </c>
      <c r="H10" s="11">
        <f>INDEX('[2]!참조_ENUM'!$R$3:$R$7,MATCH(I10,'[2]!참조_ENUM'!$S$3:$S$7,0))</f>
        <v>1</v>
      </c>
      <c r="I10" s="12" t="s">
        <v>155</v>
      </c>
      <c r="J10" s="11">
        <v>100006</v>
      </c>
      <c r="K10" s="4" t="s">
        <v>60</v>
      </c>
      <c r="L10" s="4" t="s">
        <v>83</v>
      </c>
      <c r="M10" s="4">
        <v>0.35</v>
      </c>
    </row>
    <row r="11" spans="1:13">
      <c r="A11" s="9">
        <v>100007</v>
      </c>
      <c r="B11" s="9" t="s">
        <v>160</v>
      </c>
      <c r="C11" s="9" t="s">
        <v>154</v>
      </c>
      <c r="D11" s="11">
        <f>INDEX('[2]!참조_ENUM'!$B$3:$B$9,MATCH(E11,'[2]!참조_ENUM'!$C$3:$C$9,0))</f>
        <v>3</v>
      </c>
      <c r="E11" s="12" t="s">
        <v>84</v>
      </c>
      <c r="F11" s="11">
        <f>INDEX('[2]!참조_ENUM'!$J$3:$J$7,MATCH(G11,'[2]!참조_ENUM'!$K$3:$K$7,0))</f>
        <v>2</v>
      </c>
      <c r="G11" s="12" t="s">
        <v>85</v>
      </c>
      <c r="H11" s="11">
        <f>INDEX('[2]!참조_ENUM'!$R$3:$R$7,MATCH(I11,'[2]!참조_ENUM'!$S$3:$S$7,0))</f>
        <v>2</v>
      </c>
      <c r="I11" s="12" t="s">
        <v>161</v>
      </c>
      <c r="J11" s="11">
        <v>100007</v>
      </c>
      <c r="K11" s="4" t="s">
        <v>52</v>
      </c>
      <c r="L11" s="4" t="s">
        <v>78</v>
      </c>
      <c r="M11" s="4">
        <v>0.35</v>
      </c>
    </row>
    <row r="12" spans="1:13">
      <c r="A12" s="9">
        <v>100008</v>
      </c>
      <c r="B12" s="9" t="s">
        <v>162</v>
      </c>
      <c r="C12" s="9" t="s">
        <v>157</v>
      </c>
      <c r="D12" s="11">
        <f>INDEX('[2]!참조_ENUM'!$B$3:$B$9,MATCH(E12,'[2]!참조_ENUM'!$C$3:$C$9,0))</f>
        <v>3</v>
      </c>
      <c r="E12" s="12" t="s">
        <v>84</v>
      </c>
      <c r="F12" s="11">
        <f>INDEX('[2]!참조_ENUM'!$J$3:$J$7,MATCH(G12,'[2]!참조_ENUM'!$K$3:$K$7,0))</f>
        <v>2</v>
      </c>
      <c r="G12" s="12" t="s">
        <v>85</v>
      </c>
      <c r="H12" s="11">
        <f>INDEX('[2]!참조_ENUM'!$R$3:$R$7,MATCH(I12,'[2]!참조_ENUM'!$S$3:$S$7,0))</f>
        <v>2</v>
      </c>
      <c r="I12" s="12" t="s">
        <v>161</v>
      </c>
      <c r="J12" s="11">
        <v>100008</v>
      </c>
      <c r="K12" s="4" t="s">
        <v>61</v>
      </c>
      <c r="L12" s="4" t="s">
        <v>80</v>
      </c>
      <c r="M12" s="4">
        <v>0.35</v>
      </c>
    </row>
    <row r="13" spans="1:13">
      <c r="A13" s="9">
        <v>100009</v>
      </c>
      <c r="B13" s="9" t="s">
        <v>163</v>
      </c>
      <c r="C13" s="9" t="s">
        <v>159</v>
      </c>
      <c r="D13" s="11">
        <f>INDEX('[2]!참조_ENUM'!$B$3:$B$9,MATCH(E13,'[2]!참조_ENUM'!$C$3:$C$9,0))</f>
        <v>3</v>
      </c>
      <c r="E13" s="12" t="s">
        <v>84</v>
      </c>
      <c r="F13" s="11">
        <f>INDEX('[2]!참조_ENUM'!$J$3:$J$7,MATCH(G13,'[2]!참조_ENUM'!$K$3:$K$7,0))</f>
        <v>2</v>
      </c>
      <c r="G13" s="12" t="s">
        <v>85</v>
      </c>
      <c r="H13" s="11">
        <f>INDEX('[2]!참조_ENUM'!$R$3:$R$7,MATCH(I13,'[2]!참조_ENUM'!$S$3:$S$7,0))</f>
        <v>2</v>
      </c>
      <c r="I13" s="12" t="s">
        <v>161</v>
      </c>
      <c r="J13" s="11">
        <v>100009</v>
      </c>
      <c r="K13" s="4" t="s">
        <v>52</v>
      </c>
      <c r="L13" s="4" t="s">
        <v>78</v>
      </c>
      <c r="M13" s="4">
        <v>0.35</v>
      </c>
    </row>
    <row r="14" spans="1:13">
      <c r="A14" s="9">
        <v>100010</v>
      </c>
      <c r="B14" s="9" t="s">
        <v>164</v>
      </c>
      <c r="C14" s="9" t="s">
        <v>165</v>
      </c>
      <c r="D14" s="11">
        <f>INDEX('[2]!참조_ENUM'!$B$3:$B$9,MATCH(E14,'[2]!참조_ENUM'!$C$3:$C$9,0))</f>
        <v>3</v>
      </c>
      <c r="E14" s="12" t="s">
        <v>84</v>
      </c>
      <c r="F14" s="11">
        <f>INDEX('[2]!참조_ENUM'!$J$3:$J$7,MATCH(G14,'[2]!참조_ENUM'!$K$3:$K$7,0))</f>
        <v>2</v>
      </c>
      <c r="G14" s="12" t="s">
        <v>85</v>
      </c>
      <c r="H14" s="11">
        <f>INDEX('[2]!참조_ENUM'!$R$3:$R$7,MATCH(I14,'[2]!참조_ENUM'!$S$3:$S$7,0))</f>
        <v>3</v>
      </c>
      <c r="I14" s="12" t="s">
        <v>119</v>
      </c>
      <c r="J14" s="11">
        <v>100010</v>
      </c>
      <c r="K14" s="4" t="s">
        <v>52</v>
      </c>
      <c r="L14" s="4" t="s">
        <v>78</v>
      </c>
      <c r="M14" s="4">
        <v>0.35</v>
      </c>
    </row>
    <row r="15" spans="1:13">
      <c r="A15" s="9">
        <v>100101</v>
      </c>
      <c r="B15" s="9" t="s">
        <v>146</v>
      </c>
      <c r="C15" s="9" t="s">
        <v>166</v>
      </c>
      <c r="D15" s="11">
        <f>INDEX('[2]!참조_ENUM'!$B$3:$B$9,MATCH(E15,'[2]!참조_ENUM'!$C$3:$C$9,0))</f>
        <v>3</v>
      </c>
      <c r="E15" s="12" t="s">
        <v>84</v>
      </c>
      <c r="F15" s="11">
        <f>INDEX('[2]!참조_ENUM'!$J$3:$J$7,MATCH(G15,'[2]!참조_ENUM'!$K$3:$K$7,0))</f>
        <v>2</v>
      </c>
      <c r="G15" s="12" t="s">
        <v>85</v>
      </c>
      <c r="H15" s="11">
        <f>INDEX('[2]!참조_ENUM'!$R$3:$R$7,MATCH(I15,'[2]!참조_ENUM'!$S$3:$S$7,0))</f>
        <v>4</v>
      </c>
      <c r="I15" s="12" t="s">
        <v>148</v>
      </c>
      <c r="J15" s="9">
        <v>100101</v>
      </c>
      <c r="K15" s="4" t="s">
        <v>52</v>
      </c>
      <c r="L15" s="4" t="s">
        <v>78</v>
      </c>
      <c r="M15" s="4">
        <v>0.35</v>
      </c>
    </row>
    <row r="16" spans="1:13">
      <c r="A16" s="9">
        <v>100102</v>
      </c>
      <c r="B16" s="9" t="s">
        <v>149</v>
      </c>
      <c r="C16" s="9" t="s">
        <v>167</v>
      </c>
      <c r="D16" s="11">
        <f>INDEX('[2]!참조_ENUM'!$B$3:$B$9,MATCH(E16,'[2]!참조_ENUM'!$C$3:$C$9,0))</f>
        <v>3</v>
      </c>
      <c r="E16" s="12" t="s">
        <v>84</v>
      </c>
      <c r="F16" s="11">
        <f>INDEX('[2]!참조_ENUM'!$J$3:$J$7,MATCH(G16,'[2]!참조_ENUM'!$K$3:$K$7,0))</f>
        <v>2</v>
      </c>
      <c r="G16" s="12" t="s">
        <v>85</v>
      </c>
      <c r="H16" s="11">
        <f>INDEX('[2]!참조_ENUM'!$R$3:$R$7,MATCH(I16,'[2]!참조_ENUM'!$S$3:$S$7,0))</f>
        <v>4</v>
      </c>
      <c r="I16" s="12" t="s">
        <v>148</v>
      </c>
      <c r="J16" s="9">
        <v>100102</v>
      </c>
      <c r="K16" s="4" t="s">
        <v>59</v>
      </c>
      <c r="L16" s="4" t="s">
        <v>79</v>
      </c>
      <c r="M16" s="4">
        <v>0.35</v>
      </c>
    </row>
    <row r="17" spans="1:13">
      <c r="A17" s="9">
        <v>100103</v>
      </c>
      <c r="B17" s="9" t="s">
        <v>151</v>
      </c>
      <c r="C17" s="9" t="s">
        <v>168</v>
      </c>
      <c r="D17" s="11">
        <f>INDEX('[2]!참조_ENUM'!$B$3:$B$9,MATCH(E17,'[2]!참조_ENUM'!$C$3:$C$9,0))</f>
        <v>3</v>
      </c>
      <c r="E17" s="12" t="s">
        <v>84</v>
      </c>
      <c r="F17" s="11">
        <f>INDEX('[2]!참조_ENUM'!$J$3:$J$7,MATCH(G17,'[2]!참조_ENUM'!$K$3:$K$7,0))</f>
        <v>2</v>
      </c>
      <c r="G17" s="12" t="s">
        <v>85</v>
      </c>
      <c r="H17" s="11">
        <f>INDEX('[2]!참조_ENUM'!$R$3:$R$7,MATCH(I17,'[2]!참조_ENUM'!$S$3:$S$7,0))</f>
        <v>4</v>
      </c>
      <c r="I17" s="12" t="s">
        <v>148</v>
      </c>
      <c r="J17" s="9">
        <v>100103</v>
      </c>
      <c r="K17" s="4" t="s">
        <v>61</v>
      </c>
      <c r="L17" s="4" t="s">
        <v>80</v>
      </c>
      <c r="M17" s="4">
        <v>0.35</v>
      </c>
    </row>
    <row r="18" spans="1:13">
      <c r="A18" s="9">
        <v>100104</v>
      </c>
      <c r="B18" s="9" t="s">
        <v>153</v>
      </c>
      <c r="C18" s="9" t="s">
        <v>169</v>
      </c>
      <c r="D18" s="11">
        <f>INDEX('[2]!참조_ENUM'!$B$3:$B$9,MATCH(E18,'[2]!참조_ENUM'!$C$3:$C$9,0))</f>
        <v>3</v>
      </c>
      <c r="E18" s="12" t="s">
        <v>84</v>
      </c>
      <c r="F18" s="11">
        <f>INDEX('[2]!참조_ENUM'!$J$3:$J$7,MATCH(G18,'[2]!참조_ENUM'!$K$3:$K$7,0))</f>
        <v>2</v>
      </c>
      <c r="G18" s="12" t="s">
        <v>85</v>
      </c>
      <c r="H18" s="11">
        <f>INDEX('[2]!참조_ENUM'!$R$3:$R$7,MATCH(I18,'[2]!참조_ENUM'!$S$3:$S$7,0))</f>
        <v>1</v>
      </c>
      <c r="I18" s="12" t="s">
        <v>155</v>
      </c>
      <c r="J18" s="9">
        <v>100104</v>
      </c>
      <c r="K18" s="4" t="s">
        <v>60</v>
      </c>
      <c r="L18" s="4" t="s">
        <v>81</v>
      </c>
      <c r="M18" s="4">
        <v>0.35</v>
      </c>
    </row>
    <row r="19" spans="1:13">
      <c r="A19" s="9">
        <v>100105</v>
      </c>
      <c r="B19" s="9" t="s">
        <v>156</v>
      </c>
      <c r="C19" s="9" t="s">
        <v>170</v>
      </c>
      <c r="D19" s="11">
        <f>INDEX('[2]!참조_ENUM'!$B$3:$B$9,MATCH(E19,'[2]!참조_ENUM'!$C$3:$C$9,0))</f>
        <v>3</v>
      </c>
      <c r="E19" s="12" t="s">
        <v>84</v>
      </c>
      <c r="F19" s="11">
        <f>INDEX('[2]!참조_ENUM'!$J$3:$J$7,MATCH(G19,'[2]!참조_ENUM'!$K$3:$K$7,0))</f>
        <v>3</v>
      </c>
      <c r="G19" s="12" t="s">
        <v>86</v>
      </c>
      <c r="H19" s="11">
        <f>INDEX('[2]!참조_ENUM'!$R$3:$R$7,MATCH(I19,'[2]!참조_ENUM'!$S$3:$S$7,0))</f>
        <v>1</v>
      </c>
      <c r="I19" s="12" t="s">
        <v>155</v>
      </c>
      <c r="J19" s="9">
        <v>100105</v>
      </c>
      <c r="K19" s="4" t="s">
        <v>60</v>
      </c>
      <c r="L19" s="4" t="s">
        <v>82</v>
      </c>
      <c r="M19" s="4">
        <v>0.35</v>
      </c>
    </row>
    <row r="20" spans="1:13">
      <c r="A20" s="9">
        <v>100106</v>
      </c>
      <c r="B20" s="9" t="s">
        <v>158</v>
      </c>
      <c r="C20" s="9" t="s">
        <v>171</v>
      </c>
      <c r="D20" s="11">
        <f>INDEX('[2]!참조_ENUM'!$B$3:$B$9,MATCH(E20,'[2]!참조_ENUM'!$C$3:$C$9,0))</f>
        <v>3</v>
      </c>
      <c r="E20" s="12" t="s">
        <v>84</v>
      </c>
      <c r="F20" s="11">
        <f>INDEX('[2]!참조_ENUM'!$J$3:$J$7,MATCH(G20,'[2]!참조_ENUM'!$K$3:$K$7,0))</f>
        <v>3</v>
      </c>
      <c r="G20" s="12" t="s">
        <v>86</v>
      </c>
      <c r="H20" s="11">
        <f>INDEX('[2]!참조_ENUM'!$R$3:$R$7,MATCH(I20,'[2]!참조_ENUM'!$S$3:$S$7,0))</f>
        <v>1</v>
      </c>
      <c r="I20" s="12" t="s">
        <v>155</v>
      </c>
      <c r="J20" s="9">
        <v>100106</v>
      </c>
      <c r="K20" s="4" t="s">
        <v>60</v>
      </c>
      <c r="L20" s="4" t="s">
        <v>83</v>
      </c>
      <c r="M20" s="4">
        <v>0.35</v>
      </c>
    </row>
    <row r="21" spans="1:13">
      <c r="A21" s="9">
        <v>100107</v>
      </c>
      <c r="B21" s="9" t="s">
        <v>160</v>
      </c>
      <c r="C21" s="9" t="s">
        <v>172</v>
      </c>
      <c r="D21" s="11">
        <f>INDEX('[2]!참조_ENUM'!$B$3:$B$9,MATCH(E21,'[2]!참조_ENUM'!$C$3:$C$9,0))</f>
        <v>3</v>
      </c>
      <c r="E21" s="12" t="s">
        <v>84</v>
      </c>
      <c r="F21" s="11">
        <f>INDEX('[2]!참조_ENUM'!$J$3:$J$7,MATCH(G21,'[2]!참조_ENUM'!$K$3:$K$7,0))</f>
        <v>2</v>
      </c>
      <c r="G21" s="12" t="s">
        <v>85</v>
      </c>
      <c r="H21" s="11">
        <f>INDEX('[2]!참조_ENUM'!$R$3:$R$7,MATCH(I21,'[2]!참조_ENUM'!$S$3:$S$7,0))</f>
        <v>2</v>
      </c>
      <c r="I21" s="12" t="s">
        <v>161</v>
      </c>
      <c r="J21" s="9">
        <v>100107</v>
      </c>
      <c r="K21" s="4" t="s">
        <v>52</v>
      </c>
      <c r="L21" s="4" t="s">
        <v>78</v>
      </c>
      <c r="M21" s="4">
        <v>0.35</v>
      </c>
    </row>
    <row r="22" spans="1:13">
      <c r="A22" s="9">
        <v>100108</v>
      </c>
      <c r="B22" s="9" t="s">
        <v>162</v>
      </c>
      <c r="C22" s="9" t="s">
        <v>173</v>
      </c>
      <c r="D22" s="11">
        <f>INDEX('[2]!참조_ENUM'!$B$3:$B$9,MATCH(E22,'[2]!참조_ENUM'!$C$3:$C$9,0))</f>
        <v>3</v>
      </c>
      <c r="E22" s="12" t="s">
        <v>84</v>
      </c>
      <c r="F22" s="11">
        <f>INDEX('[2]!참조_ENUM'!$J$3:$J$7,MATCH(G22,'[2]!참조_ENUM'!$K$3:$K$7,0))</f>
        <v>2</v>
      </c>
      <c r="G22" s="12" t="s">
        <v>85</v>
      </c>
      <c r="H22" s="11">
        <f>INDEX('[2]!참조_ENUM'!$R$3:$R$7,MATCH(I22,'[2]!참조_ENUM'!$S$3:$S$7,0))</f>
        <v>2</v>
      </c>
      <c r="I22" s="12" t="s">
        <v>161</v>
      </c>
      <c r="J22" s="9">
        <v>100108</v>
      </c>
      <c r="K22" s="4" t="s">
        <v>61</v>
      </c>
      <c r="L22" s="4" t="s">
        <v>80</v>
      </c>
      <c r="M22" s="4">
        <v>0.35</v>
      </c>
    </row>
    <row r="23" spans="1:13">
      <c r="A23" s="9">
        <v>100109</v>
      </c>
      <c r="B23" s="9" t="s">
        <v>163</v>
      </c>
      <c r="C23" s="9" t="s">
        <v>174</v>
      </c>
      <c r="D23" s="11">
        <f>INDEX('[2]!참조_ENUM'!$B$3:$B$9,MATCH(E23,'[2]!참조_ENUM'!$C$3:$C$9,0))</f>
        <v>3</v>
      </c>
      <c r="E23" s="12" t="s">
        <v>84</v>
      </c>
      <c r="F23" s="11">
        <f>INDEX('[2]!참조_ENUM'!$J$3:$J$7,MATCH(G23,'[2]!참조_ENUM'!$K$3:$K$7,0))</f>
        <v>2</v>
      </c>
      <c r="G23" s="12" t="s">
        <v>85</v>
      </c>
      <c r="H23" s="11">
        <f>INDEX('[2]!참조_ENUM'!$R$3:$R$7,MATCH(I23,'[2]!참조_ENUM'!$S$3:$S$7,0))</f>
        <v>2</v>
      </c>
      <c r="I23" s="12" t="s">
        <v>161</v>
      </c>
      <c r="J23" s="9">
        <v>100109</v>
      </c>
      <c r="K23" s="4" t="s">
        <v>52</v>
      </c>
      <c r="L23" s="4" t="s">
        <v>78</v>
      </c>
      <c r="M23" s="4">
        <v>0.35</v>
      </c>
    </row>
    <row r="24" spans="1:13">
      <c r="A24" s="9">
        <v>100110</v>
      </c>
      <c r="B24" s="9" t="s">
        <v>164</v>
      </c>
      <c r="C24" s="9" t="s">
        <v>175</v>
      </c>
      <c r="D24" s="11">
        <f>INDEX('[2]!참조_ENUM'!$B$3:$B$9,MATCH(E24,'[2]!참조_ENUM'!$C$3:$C$9,0))</f>
        <v>3</v>
      </c>
      <c r="E24" s="12" t="s">
        <v>84</v>
      </c>
      <c r="F24" s="11">
        <f>INDEX('[2]!참조_ENUM'!$J$3:$J$7,MATCH(G24,'[2]!참조_ENUM'!$K$3:$K$7,0))</f>
        <v>2</v>
      </c>
      <c r="G24" s="12" t="s">
        <v>85</v>
      </c>
      <c r="H24" s="11">
        <f>INDEX('[2]!참조_ENUM'!$R$3:$R$7,MATCH(I24,'[2]!참조_ENUM'!$S$3:$S$7,0))</f>
        <v>3</v>
      </c>
      <c r="I24" s="12" t="s">
        <v>119</v>
      </c>
      <c r="J24" s="9">
        <v>100110</v>
      </c>
      <c r="K24" s="4" t="s">
        <v>52</v>
      </c>
      <c r="L24" s="4" t="s">
        <v>78</v>
      </c>
      <c r="M24" s="4">
        <v>0.35</v>
      </c>
    </row>
    <row r="25" spans="1:13">
      <c r="A25" s="11">
        <v>200001</v>
      </c>
      <c r="B25" s="9" t="s">
        <v>176</v>
      </c>
      <c r="C25" s="9" t="s">
        <v>177</v>
      </c>
      <c r="D25" s="11">
        <f>INDEX('[2]!참조_ENUM'!$B$3:$B$9,MATCH(E25,'[2]!참조_ENUM'!$C$3:$C$9,0))</f>
        <v>3</v>
      </c>
      <c r="E25" s="12" t="s">
        <v>84</v>
      </c>
      <c r="F25" s="11">
        <f>INDEX('[2]!참조_ENUM'!$J$3:$J$7,MATCH(G25,'[2]!참조_ENUM'!$K$3:$K$7,0))</f>
        <v>2</v>
      </c>
      <c r="G25" s="12" t="s">
        <v>85</v>
      </c>
      <c r="H25" s="11">
        <f>INDEX('[2]!참조_ENUM'!$R$3:$R$7,MATCH(I25,'[2]!참조_ENUM'!$S$3:$S$7,0))</f>
        <v>4</v>
      </c>
      <c r="I25" s="12" t="s">
        <v>148</v>
      </c>
      <c r="J25" s="11">
        <v>200001</v>
      </c>
      <c r="K25" s="4" t="s">
        <v>52</v>
      </c>
      <c r="L25" s="4" t="s">
        <v>78</v>
      </c>
      <c r="M25" s="4">
        <v>0.35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25"/>
  <sheetViews>
    <sheetView topLeftCell="H1" workbookViewId="0">
      <selection activeCell="M36" sqref="M36"/>
    </sheetView>
  </sheetViews>
  <sheetFormatPr defaultRowHeight="16.5"/>
  <cols>
    <col min="1" max="1" width="15.875" bestFit="1" customWidth="1"/>
    <col min="2" max="2" width="15.375" bestFit="1" customWidth="1"/>
    <col min="3" max="3" width="25.125" bestFit="1" customWidth="1"/>
    <col min="4" max="4" width="11.625" customWidth="1"/>
    <col min="5" max="5" width="15.375" bestFit="1" customWidth="1"/>
    <col min="6" max="6" width="16.375" bestFit="1" customWidth="1"/>
    <col min="7" max="7" width="21.75" bestFit="1" customWidth="1"/>
    <col min="8" max="8" width="21.25" bestFit="1" customWidth="1"/>
    <col min="9" max="9" width="7.75" bestFit="1" customWidth="1"/>
    <col min="10" max="12" width="11.875" bestFit="1" customWidth="1"/>
    <col min="13" max="13" width="12" bestFit="1" customWidth="1"/>
    <col min="14" max="15" width="18.875" bestFit="1" customWidth="1"/>
    <col min="16" max="17" width="25.75" bestFit="1" customWidth="1"/>
    <col min="18" max="18" width="15.875" bestFit="1" customWidth="1"/>
    <col min="19" max="19" width="8.375" bestFit="1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51</v>
      </c>
    </row>
    <row r="2" spans="1:26">
      <c r="A2" s="1" t="s">
        <v>23</v>
      </c>
      <c r="B2" s="1" t="s">
        <v>54</v>
      </c>
      <c r="C2" s="1" t="s">
        <v>54</v>
      </c>
      <c r="D2" s="1" t="s">
        <v>62</v>
      </c>
      <c r="E2" s="1" t="s">
        <v>53</v>
      </c>
      <c r="F2" s="1" t="s">
        <v>54</v>
      </c>
      <c r="G2" s="1" t="s">
        <v>24</v>
      </c>
      <c r="H2" s="1" t="s">
        <v>25</v>
      </c>
      <c r="I2" s="1" t="s">
        <v>98</v>
      </c>
      <c r="J2" s="1" t="s">
        <v>26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64</v>
      </c>
      <c r="U2" s="1" t="s">
        <v>65</v>
      </c>
      <c r="V2" s="1" t="s">
        <v>110</v>
      </c>
      <c r="W2" s="1" t="s">
        <v>111</v>
      </c>
      <c r="X2" s="1" t="s">
        <v>112</v>
      </c>
      <c r="Y2" s="1" t="s">
        <v>27</v>
      </c>
      <c r="Z2" s="1" t="s">
        <v>28</v>
      </c>
    </row>
    <row r="3" spans="1:26">
      <c r="A3" s="2" t="s">
        <v>100</v>
      </c>
      <c r="B3" s="2" t="s">
        <v>56</v>
      </c>
      <c r="C3" s="2" t="s">
        <v>56</v>
      </c>
      <c r="D3" s="2" t="s">
        <v>9</v>
      </c>
      <c r="E3" s="2" t="s">
        <v>55</v>
      </c>
      <c r="F3" s="2" t="s">
        <v>56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47</v>
      </c>
      <c r="B4" s="3" t="s">
        <v>58</v>
      </c>
      <c r="C4" s="3" t="s">
        <v>178</v>
      </c>
      <c r="D4" s="3" t="s">
        <v>63</v>
      </c>
      <c r="E4" s="3" t="s">
        <v>57</v>
      </c>
      <c r="F4" s="3" t="s">
        <v>58</v>
      </c>
      <c r="G4" s="3" t="s">
        <v>30</v>
      </c>
      <c r="H4" s="3" t="s">
        <v>31</v>
      </c>
      <c r="I4" s="3" t="s">
        <v>99</v>
      </c>
      <c r="J4" s="3" t="s">
        <v>135</v>
      </c>
      <c r="K4" s="3" t="s">
        <v>136</v>
      </c>
      <c r="L4" s="3" t="s">
        <v>137</v>
      </c>
      <c r="M4" s="3" t="s">
        <v>138</v>
      </c>
      <c r="N4" s="3" t="s">
        <v>139</v>
      </c>
      <c r="O4" s="3" t="s">
        <v>140</v>
      </c>
      <c r="P4" s="3" t="s">
        <v>141</v>
      </c>
      <c r="Q4" s="3" t="s">
        <v>142</v>
      </c>
      <c r="R4" s="3" t="s">
        <v>143</v>
      </c>
      <c r="S4" s="3" t="s">
        <v>144</v>
      </c>
      <c r="T4" s="3" t="s">
        <v>66</v>
      </c>
      <c r="U4" s="3" t="s">
        <v>67</v>
      </c>
      <c r="V4" s="3" t="s">
        <v>113</v>
      </c>
      <c r="W4" s="3" t="s">
        <v>115</v>
      </c>
      <c r="X4" s="3" t="s">
        <v>114</v>
      </c>
      <c r="Y4" s="3" t="s">
        <v>32</v>
      </c>
      <c r="Z4" s="3" t="s">
        <v>33</v>
      </c>
    </row>
    <row r="5" spans="1:26">
      <c r="A5" s="4">
        <v>100001</v>
      </c>
      <c r="B5" s="4" t="str">
        <f>VLOOKUP(A5,[2]npc_data!A:B,2,0)</f>
        <v>마력 탱커</v>
      </c>
      <c r="C5" s="4" t="str">
        <f>VLOOKUP(B5,[2]npc_data!B:C,2,0)</f>
        <v>존 1 마력 탱커 (물리)</v>
      </c>
      <c r="D5" s="4">
        <v>4</v>
      </c>
      <c r="E5" s="4">
        <f>INDEX('[2]!참조_ENUM'!$F$3:$F$6,MATCH(F5,'[2]!참조_ENUM'!$G$3:$G$6,0))</f>
        <v>1</v>
      </c>
      <c r="F5" s="12" t="s">
        <v>87</v>
      </c>
      <c r="G5" s="4" t="s">
        <v>94</v>
      </c>
      <c r="H5" s="4">
        <v>0</v>
      </c>
      <c r="I5" s="4">
        <v>0</v>
      </c>
      <c r="J5" s="4">
        <v>154</v>
      </c>
      <c r="K5" s="4">
        <v>28</v>
      </c>
      <c r="L5" s="4">
        <v>0</v>
      </c>
      <c r="M5" s="4">
        <v>3</v>
      </c>
      <c r="N5" s="4">
        <v>2</v>
      </c>
      <c r="O5" s="4">
        <v>10</v>
      </c>
      <c r="P5" s="4">
        <v>10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4</v>
      </c>
      <c r="Z5" s="4" t="s">
        <v>34</v>
      </c>
    </row>
    <row r="6" spans="1:26">
      <c r="A6" s="4">
        <v>100002</v>
      </c>
      <c r="B6" s="4" t="str">
        <f>VLOOKUP(A6,[2]npc_data!A:B,2,0)</f>
        <v>마력 근접 딜러</v>
      </c>
      <c r="C6" s="4" t="str">
        <f>VLOOKUP(B6,[2]npc_data!B:C,2,0)</f>
        <v>존 1 딜러 (물리)</v>
      </c>
      <c r="D6" s="4">
        <v>5</v>
      </c>
      <c r="E6" s="4">
        <f>INDEX('[2]!참조_ENUM'!$F$3:$F$6,MATCH(F6,'[2]!참조_ENUM'!$G$3:$G$6,0))</f>
        <v>2</v>
      </c>
      <c r="F6" s="12" t="s">
        <v>145</v>
      </c>
      <c r="G6" s="4" t="s">
        <v>95</v>
      </c>
      <c r="H6" s="4">
        <v>0</v>
      </c>
      <c r="I6" s="4">
        <v>0</v>
      </c>
      <c r="J6" s="4">
        <v>316</v>
      </c>
      <c r="K6" s="4">
        <v>18</v>
      </c>
      <c r="L6" s="4">
        <v>0</v>
      </c>
      <c r="M6" s="4">
        <v>3</v>
      </c>
      <c r="N6" s="4">
        <v>2</v>
      </c>
      <c r="O6" s="4">
        <v>10</v>
      </c>
      <c r="P6" s="4">
        <v>10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4.2</v>
      </c>
      <c r="Z6" s="4" t="s">
        <v>34</v>
      </c>
    </row>
    <row r="7" spans="1:26">
      <c r="A7" s="4">
        <v>100003</v>
      </c>
      <c r="B7" s="4" t="str">
        <f>VLOOKUP(A7,[2]npc_data!A:B,2,0)</f>
        <v>마력 원거리 발사</v>
      </c>
      <c r="C7" s="4" t="str">
        <f>VLOOKUP(B7,[2]npc_data!B:C,2,0)</f>
        <v>존 1 원딜러 (물리)</v>
      </c>
      <c r="D7" s="4">
        <v>8</v>
      </c>
      <c r="E7" s="4">
        <f>INDEX('[2]!참조_ENUM'!$F$3:$F$6,MATCH(F7,'[2]!참조_ENUM'!$G$3:$G$6,0))</f>
        <v>3</v>
      </c>
      <c r="F7" s="12" t="s">
        <v>88</v>
      </c>
      <c r="G7" s="4" t="s">
        <v>96</v>
      </c>
      <c r="H7" s="4">
        <v>0</v>
      </c>
      <c r="I7" s="4">
        <v>0</v>
      </c>
      <c r="J7" s="4">
        <v>355</v>
      </c>
      <c r="K7" s="4">
        <v>38</v>
      </c>
      <c r="L7" s="4">
        <v>0</v>
      </c>
      <c r="M7" s="4">
        <v>3</v>
      </c>
      <c r="N7" s="4">
        <v>2</v>
      </c>
      <c r="O7" s="4">
        <v>10</v>
      </c>
      <c r="P7" s="4">
        <v>10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4.3</v>
      </c>
      <c r="Z7" s="4" t="s">
        <v>34</v>
      </c>
    </row>
    <row r="8" spans="1:26">
      <c r="A8" s="4">
        <v>100004</v>
      </c>
      <c r="B8" s="4" t="str">
        <f>VLOOKUP(A8,[2]npc_data!A:B,2,0)</f>
        <v>전기 탱커</v>
      </c>
      <c r="C8" s="4" t="str">
        <f>VLOOKUP(B8,[2]npc_data!B:C,2,0)</f>
        <v>존 2 탱커 (물리)</v>
      </c>
      <c r="D8" s="4">
        <v>4</v>
      </c>
      <c r="E8" s="4">
        <f>INDEX('[2]!참조_ENUM'!$F$3:$F$6,MATCH(F8,'[2]!참조_ENUM'!$G$3:$G$6,0))</f>
        <v>3</v>
      </c>
      <c r="F8" s="12" t="s">
        <v>88</v>
      </c>
      <c r="G8" s="4" t="s">
        <v>97</v>
      </c>
      <c r="H8" s="4">
        <v>0</v>
      </c>
      <c r="I8" s="4">
        <v>0</v>
      </c>
      <c r="J8" s="4">
        <v>154</v>
      </c>
      <c r="K8" s="4">
        <v>28</v>
      </c>
      <c r="L8" s="4">
        <v>0</v>
      </c>
      <c r="M8" s="4">
        <v>3</v>
      </c>
      <c r="N8" s="4">
        <v>2</v>
      </c>
      <c r="O8" s="4">
        <v>10</v>
      </c>
      <c r="P8" s="4">
        <v>10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4</v>
      </c>
      <c r="Z8" s="4" t="s">
        <v>34</v>
      </c>
    </row>
    <row r="9" spans="1:26">
      <c r="A9" s="4">
        <v>100005</v>
      </c>
      <c r="B9" s="4" t="str">
        <f>VLOOKUP(A9,[2]npc_data!A:B,2,0)</f>
        <v>전기 근접 딜러</v>
      </c>
      <c r="C9" s="4" t="str">
        <f>VLOOKUP(B9,[2]npc_data!B:C,2,0)</f>
        <v>존 2 딜러 (물리)</v>
      </c>
      <c r="D9" s="4">
        <v>5</v>
      </c>
      <c r="E9" s="4">
        <f>INDEX('[2]!참조_ENUM'!$F$3:$F$6,MATCH(F9,'[2]!참조_ENUM'!$G$3:$G$6,0))</f>
        <v>3</v>
      </c>
      <c r="F9" s="12" t="s">
        <v>88</v>
      </c>
      <c r="G9" s="4" t="s">
        <v>97</v>
      </c>
      <c r="H9" s="4">
        <v>0</v>
      </c>
      <c r="I9" s="4">
        <v>0</v>
      </c>
      <c r="J9" s="4">
        <v>316</v>
      </c>
      <c r="K9" s="4">
        <v>18</v>
      </c>
      <c r="L9" s="4">
        <v>0</v>
      </c>
      <c r="M9" s="4">
        <v>3</v>
      </c>
      <c r="N9" s="4">
        <v>2</v>
      </c>
      <c r="O9" s="4">
        <v>10</v>
      </c>
      <c r="P9" s="4">
        <v>10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4.2</v>
      </c>
      <c r="Z9" s="4" t="s">
        <v>34</v>
      </c>
    </row>
    <row r="10" spans="1:26">
      <c r="A10" s="4">
        <v>100006</v>
      </c>
      <c r="B10" s="4" t="str">
        <f>VLOOKUP(A10,[2]npc_data!A:B,2,0)</f>
        <v>전기 원거리 발사</v>
      </c>
      <c r="C10" s="4" t="str">
        <f>VLOOKUP(B10,[2]npc_data!B:C,2,0)</f>
        <v>존 2 원딜러 (물리)</v>
      </c>
      <c r="D10" s="4">
        <v>8</v>
      </c>
      <c r="E10" s="4">
        <f>INDEX('[2]!참조_ENUM'!$F$3:$F$6,MATCH(F10,'[2]!참조_ENUM'!$G$3:$G$6,0))</f>
        <v>3</v>
      </c>
      <c r="F10" s="12" t="s">
        <v>88</v>
      </c>
      <c r="G10" s="4" t="s">
        <v>97</v>
      </c>
      <c r="H10" s="4">
        <v>0</v>
      </c>
      <c r="I10" s="4">
        <v>0</v>
      </c>
      <c r="J10" s="4">
        <v>355</v>
      </c>
      <c r="K10" s="4">
        <v>38</v>
      </c>
      <c r="L10" s="4">
        <v>0</v>
      </c>
      <c r="M10" s="4">
        <v>3</v>
      </c>
      <c r="N10" s="4">
        <v>2</v>
      </c>
      <c r="O10" s="4">
        <v>10</v>
      </c>
      <c r="P10" s="4">
        <v>10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4.3</v>
      </c>
      <c r="Z10" s="4" t="s">
        <v>34</v>
      </c>
    </row>
    <row r="11" spans="1:26">
      <c r="A11" s="4">
        <v>100007</v>
      </c>
      <c r="B11" s="4" t="str">
        <f>VLOOKUP(A11,[2]npc_data!A:B,2,0)</f>
        <v>베리타리움 탱커</v>
      </c>
      <c r="C11" s="4" t="str">
        <f>VLOOKUP(B11,[2]npc_data!B:C,2,0)</f>
        <v>존 2 탱커 (물리)</v>
      </c>
      <c r="D11" s="4">
        <v>4</v>
      </c>
      <c r="E11" s="4">
        <f>INDEX('[2]!참조_ENUM'!$F$3:$F$6,MATCH(F11,'[2]!참조_ENUM'!$G$3:$G$6,0))</f>
        <v>1</v>
      </c>
      <c r="F11" s="12" t="s">
        <v>87</v>
      </c>
      <c r="G11" s="4" t="s">
        <v>94</v>
      </c>
      <c r="H11" s="4">
        <v>0</v>
      </c>
      <c r="I11" s="4">
        <v>0</v>
      </c>
      <c r="J11" s="4">
        <v>154</v>
      </c>
      <c r="K11" s="4">
        <v>28</v>
      </c>
      <c r="L11" s="4">
        <v>0</v>
      </c>
      <c r="M11" s="4">
        <v>3</v>
      </c>
      <c r="N11" s="4">
        <v>2</v>
      </c>
      <c r="O11" s="4">
        <v>10</v>
      </c>
      <c r="P11" s="4">
        <v>10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0</v>
      </c>
      <c r="Y11" s="4">
        <v>4</v>
      </c>
      <c r="Z11" s="4" t="s">
        <v>34</v>
      </c>
    </row>
    <row r="12" spans="1:26">
      <c r="A12" s="4">
        <v>100008</v>
      </c>
      <c r="B12" s="4" t="str">
        <f>VLOOKUP(A12,[2]npc_data!A:B,2,0)</f>
        <v>베리타리움 근접 딜러</v>
      </c>
      <c r="C12" s="4" t="str">
        <f>VLOOKUP(B12,[2]npc_data!B:C,2,0)</f>
        <v>존 2 딜러 (물리)</v>
      </c>
      <c r="D12" s="4">
        <v>5</v>
      </c>
      <c r="E12" s="4">
        <f>INDEX('[2]!참조_ENUM'!$F$3:$F$6,MATCH(F12,'[2]!참조_ENUM'!$G$3:$G$6,0))</f>
        <v>3</v>
      </c>
      <c r="F12" s="12" t="s">
        <v>88</v>
      </c>
      <c r="G12" s="4" t="s">
        <v>96</v>
      </c>
      <c r="H12" s="4">
        <v>0</v>
      </c>
      <c r="I12" s="4">
        <v>0</v>
      </c>
      <c r="J12" s="4">
        <v>316</v>
      </c>
      <c r="K12" s="4">
        <v>18</v>
      </c>
      <c r="L12" s="4">
        <v>0</v>
      </c>
      <c r="M12" s="4">
        <v>3</v>
      </c>
      <c r="N12" s="4">
        <v>2</v>
      </c>
      <c r="O12" s="4">
        <v>10</v>
      </c>
      <c r="P12" s="4">
        <v>10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0</v>
      </c>
      <c r="X12" s="4">
        <v>0</v>
      </c>
      <c r="Y12" s="4">
        <v>4.2</v>
      </c>
      <c r="Z12" s="4" t="s">
        <v>34</v>
      </c>
    </row>
    <row r="13" spans="1:26">
      <c r="A13" s="4">
        <v>100009</v>
      </c>
      <c r="B13" s="4" t="str">
        <f>VLOOKUP(A13,[2]npc_data!A:B,2,0)</f>
        <v>베리타리움 원거리 발사</v>
      </c>
      <c r="C13" s="4" t="str">
        <f>VLOOKUP(B13,[2]npc_data!B:C,2,0)</f>
        <v>존 2 원딜러 (물리)</v>
      </c>
      <c r="D13" s="4">
        <v>8</v>
      </c>
      <c r="E13" s="4">
        <f>INDEX('[2]!참조_ENUM'!$F$3:$F$6,MATCH(F13,'[2]!참조_ENUM'!$G$3:$G$6,0))</f>
        <v>3</v>
      </c>
      <c r="F13" s="12" t="s">
        <v>88</v>
      </c>
      <c r="G13" s="4" t="s">
        <v>96</v>
      </c>
      <c r="H13" s="4">
        <v>0</v>
      </c>
      <c r="I13" s="4">
        <v>0</v>
      </c>
      <c r="J13" s="4">
        <v>355</v>
      </c>
      <c r="K13" s="4">
        <v>38</v>
      </c>
      <c r="L13" s="4">
        <v>0</v>
      </c>
      <c r="M13" s="4">
        <v>3</v>
      </c>
      <c r="N13" s="4">
        <v>2</v>
      </c>
      <c r="O13" s="4">
        <v>10</v>
      </c>
      <c r="P13" s="4">
        <v>10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4">
        <v>0</v>
      </c>
      <c r="X13" s="4">
        <v>0</v>
      </c>
      <c r="Y13" s="4">
        <v>4.3</v>
      </c>
      <c r="Z13" s="4" t="s">
        <v>34</v>
      </c>
    </row>
    <row r="14" spans="1:26">
      <c r="A14" s="4">
        <v>100010</v>
      </c>
      <c r="B14" s="4" t="str">
        <f>VLOOKUP(A14,[2]npc_data!A:B,2,0)</f>
        <v>요력 서포터</v>
      </c>
      <c r="C14" s="4" t="str">
        <f>VLOOKUP(B14,[2]npc_data!B:C,2,0)</f>
        <v>모든 존에 출현  (물리)</v>
      </c>
      <c r="D14" s="4">
        <v>6</v>
      </c>
      <c r="E14" s="4">
        <f>INDEX('[2]!참조_ENUM'!$F$3:$F$6,MATCH(F14,'[2]!참조_ENUM'!$G$3:$G$6,0))</f>
        <v>1</v>
      </c>
      <c r="F14" s="12" t="s">
        <v>87</v>
      </c>
      <c r="G14" s="4" t="s">
        <v>94</v>
      </c>
      <c r="H14" s="4">
        <v>0</v>
      </c>
      <c r="I14" s="4">
        <v>0</v>
      </c>
      <c r="J14" s="4">
        <v>355</v>
      </c>
      <c r="K14" s="4">
        <v>38</v>
      </c>
      <c r="L14" s="4">
        <v>0</v>
      </c>
      <c r="M14" s="4">
        <v>3</v>
      </c>
      <c r="N14" s="4">
        <v>2</v>
      </c>
      <c r="O14" s="4">
        <v>10</v>
      </c>
      <c r="P14" s="4">
        <v>10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4.3</v>
      </c>
      <c r="Z14" s="4" t="s">
        <v>34</v>
      </c>
    </row>
    <row r="15" spans="1:26">
      <c r="A15" s="4">
        <v>100101</v>
      </c>
      <c r="B15" s="4" t="str">
        <f>VLOOKUP(A15,[2]npc_data!A:B,2,0)</f>
        <v>마력 탱커</v>
      </c>
      <c r="C15" s="4" t="str">
        <f>VLOOKUP(B15,[2]npc_data!B:C,2,0)</f>
        <v>존 1 마력 탱커 (물리)</v>
      </c>
      <c r="D15" s="4">
        <v>4</v>
      </c>
      <c r="E15" s="4">
        <f>INDEX('[2]!참조_ENUM'!$F$3:$F$6,MATCH(F15,'[2]!참조_ENUM'!$G$3:$G$6,0))</f>
        <v>1</v>
      </c>
      <c r="F15" s="12" t="s">
        <v>87</v>
      </c>
      <c r="G15" s="4" t="s">
        <v>94</v>
      </c>
      <c r="H15" s="4">
        <v>0</v>
      </c>
      <c r="I15" s="4">
        <v>0</v>
      </c>
      <c r="J15" s="4">
        <v>154</v>
      </c>
      <c r="K15" s="4">
        <v>28</v>
      </c>
      <c r="L15" s="4">
        <v>0</v>
      </c>
      <c r="M15" s="4">
        <v>3</v>
      </c>
      <c r="N15" s="4">
        <v>2</v>
      </c>
      <c r="O15" s="4">
        <v>10</v>
      </c>
      <c r="P15" s="4">
        <v>10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4</v>
      </c>
      <c r="Z15" s="4" t="s">
        <v>34</v>
      </c>
    </row>
    <row r="16" spans="1:26">
      <c r="A16" s="4">
        <v>100102</v>
      </c>
      <c r="B16" s="4" t="str">
        <f>VLOOKUP(A16,[2]npc_data!A:B,2,0)</f>
        <v>마력 근접 딜러</v>
      </c>
      <c r="C16" s="4" t="str">
        <f>VLOOKUP(B16,[2]npc_data!B:C,2,0)</f>
        <v>존 1 딜러 (물리)</v>
      </c>
      <c r="D16" s="4">
        <v>5</v>
      </c>
      <c r="E16" s="4">
        <f>INDEX('[2]!참조_ENUM'!$F$3:$F$6,MATCH(F16,'[2]!참조_ENUM'!$G$3:$G$6,0))</f>
        <v>2</v>
      </c>
      <c r="F16" s="12" t="s">
        <v>145</v>
      </c>
      <c r="G16" s="4" t="s">
        <v>95</v>
      </c>
      <c r="H16" s="4">
        <v>0</v>
      </c>
      <c r="I16" s="4">
        <v>0</v>
      </c>
      <c r="J16" s="4">
        <v>316</v>
      </c>
      <c r="K16" s="4">
        <v>18</v>
      </c>
      <c r="L16" s="4">
        <v>0</v>
      </c>
      <c r="M16" s="4">
        <v>3</v>
      </c>
      <c r="N16" s="4">
        <v>2</v>
      </c>
      <c r="O16" s="4">
        <v>10</v>
      </c>
      <c r="P16" s="4">
        <v>10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4.2</v>
      </c>
      <c r="Z16" s="4" t="s">
        <v>34</v>
      </c>
    </row>
    <row r="17" spans="1:26">
      <c r="A17" s="4">
        <v>100103</v>
      </c>
      <c r="B17" s="4" t="str">
        <f>VLOOKUP(A17,[2]npc_data!A:B,2,0)</f>
        <v>마력 원거리 발사</v>
      </c>
      <c r="C17" s="4" t="str">
        <f>VLOOKUP(B17,[2]npc_data!B:C,2,0)</f>
        <v>존 1 원딜러 (물리)</v>
      </c>
      <c r="D17" s="4">
        <v>8</v>
      </c>
      <c r="E17" s="4">
        <f>INDEX('[2]!참조_ENUM'!$F$3:$F$6,MATCH(F17,'[2]!참조_ENUM'!$G$3:$G$6,0))</f>
        <v>3</v>
      </c>
      <c r="F17" s="12" t="s">
        <v>88</v>
      </c>
      <c r="G17" s="4" t="s">
        <v>96</v>
      </c>
      <c r="H17" s="4">
        <v>0</v>
      </c>
      <c r="I17" s="4">
        <v>0</v>
      </c>
      <c r="J17" s="4">
        <v>355</v>
      </c>
      <c r="K17" s="4">
        <v>38</v>
      </c>
      <c r="L17" s="4">
        <v>0</v>
      </c>
      <c r="M17" s="4">
        <v>3</v>
      </c>
      <c r="N17" s="4">
        <v>2</v>
      </c>
      <c r="O17" s="4">
        <v>10</v>
      </c>
      <c r="P17" s="4">
        <v>10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4.3</v>
      </c>
      <c r="Z17" s="4" t="s">
        <v>34</v>
      </c>
    </row>
    <row r="18" spans="1:26">
      <c r="A18" s="4">
        <v>100104</v>
      </c>
      <c r="B18" s="4" t="str">
        <f>VLOOKUP(A18,[2]npc_data!A:B,2,0)</f>
        <v>전기 탱커</v>
      </c>
      <c r="C18" s="4" t="str">
        <f>VLOOKUP(B18,[2]npc_data!B:C,2,0)</f>
        <v>존 2 탱커 (물리)</v>
      </c>
      <c r="D18" s="4">
        <v>4</v>
      </c>
      <c r="E18" s="4">
        <f>INDEX('[2]!참조_ENUM'!$F$3:$F$6,MATCH(F18,'[2]!참조_ENUM'!$G$3:$G$6,0))</f>
        <v>3</v>
      </c>
      <c r="F18" s="12" t="s">
        <v>88</v>
      </c>
      <c r="G18" s="4" t="s">
        <v>97</v>
      </c>
      <c r="H18" s="4">
        <v>0</v>
      </c>
      <c r="I18" s="4">
        <v>0</v>
      </c>
      <c r="J18" s="4">
        <v>154</v>
      </c>
      <c r="K18" s="4">
        <v>28</v>
      </c>
      <c r="L18" s="4">
        <v>0</v>
      </c>
      <c r="M18" s="4">
        <v>3</v>
      </c>
      <c r="N18" s="4">
        <v>2</v>
      </c>
      <c r="O18" s="4">
        <v>10</v>
      </c>
      <c r="P18" s="4">
        <v>10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4</v>
      </c>
      <c r="Z18" s="4" t="s">
        <v>34</v>
      </c>
    </row>
    <row r="19" spans="1:26">
      <c r="A19" s="4">
        <v>100105</v>
      </c>
      <c r="B19" s="4" t="str">
        <f>VLOOKUP(A19,[2]npc_data!A:B,2,0)</f>
        <v>전기 근접 딜러</v>
      </c>
      <c r="C19" s="4" t="str">
        <f>VLOOKUP(B19,[2]npc_data!B:C,2,0)</f>
        <v>존 2 딜러 (물리)</v>
      </c>
      <c r="D19" s="4">
        <v>5</v>
      </c>
      <c r="E19" s="4">
        <f>INDEX('[2]!참조_ENUM'!$F$3:$F$6,MATCH(F19,'[2]!참조_ENUM'!$G$3:$G$6,0))</f>
        <v>3</v>
      </c>
      <c r="F19" s="12" t="s">
        <v>88</v>
      </c>
      <c r="G19" s="4" t="s">
        <v>97</v>
      </c>
      <c r="H19" s="4">
        <v>0</v>
      </c>
      <c r="I19" s="4">
        <v>0</v>
      </c>
      <c r="J19" s="4">
        <v>316</v>
      </c>
      <c r="K19" s="4">
        <v>18</v>
      </c>
      <c r="L19" s="4">
        <v>0</v>
      </c>
      <c r="M19" s="4">
        <v>3</v>
      </c>
      <c r="N19" s="4">
        <v>2</v>
      </c>
      <c r="O19" s="4">
        <v>10</v>
      </c>
      <c r="P19" s="4">
        <v>10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4.2</v>
      </c>
      <c r="Z19" s="4" t="s">
        <v>34</v>
      </c>
    </row>
    <row r="20" spans="1:26">
      <c r="A20" s="4">
        <v>100106</v>
      </c>
      <c r="B20" s="4" t="str">
        <f>VLOOKUP(A20,[2]npc_data!A:B,2,0)</f>
        <v>전기 원거리 발사</v>
      </c>
      <c r="C20" s="4" t="str">
        <f>VLOOKUP(B20,[2]npc_data!B:C,2,0)</f>
        <v>존 2 원딜러 (물리)</v>
      </c>
      <c r="D20" s="4">
        <v>8</v>
      </c>
      <c r="E20" s="4">
        <f>INDEX('[2]!참조_ENUM'!$F$3:$F$6,MATCH(F20,'[2]!참조_ENUM'!$G$3:$G$6,0))</f>
        <v>3</v>
      </c>
      <c r="F20" s="12" t="s">
        <v>88</v>
      </c>
      <c r="G20" s="4" t="s">
        <v>97</v>
      </c>
      <c r="H20" s="4">
        <v>0</v>
      </c>
      <c r="I20" s="4">
        <v>0</v>
      </c>
      <c r="J20" s="4">
        <v>355</v>
      </c>
      <c r="K20" s="4">
        <v>38</v>
      </c>
      <c r="L20" s="4">
        <v>0</v>
      </c>
      <c r="M20" s="4">
        <v>3</v>
      </c>
      <c r="N20" s="4">
        <v>2</v>
      </c>
      <c r="O20" s="4">
        <v>10</v>
      </c>
      <c r="P20" s="4">
        <v>10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4.3</v>
      </c>
      <c r="Z20" s="4" t="s">
        <v>34</v>
      </c>
    </row>
    <row r="21" spans="1:26">
      <c r="A21" s="4">
        <v>100107</v>
      </c>
      <c r="B21" s="4" t="str">
        <f>VLOOKUP(A21,[2]npc_data!A:B,2,0)</f>
        <v>베리타리움 탱커</v>
      </c>
      <c r="C21" s="4" t="str">
        <f>VLOOKUP(B21,[2]npc_data!B:C,2,0)</f>
        <v>존 2 탱커 (물리)</v>
      </c>
      <c r="D21" s="4">
        <v>4</v>
      </c>
      <c r="E21" s="4">
        <f>INDEX('[2]!참조_ENUM'!$F$3:$F$6,MATCH(F21,'[2]!참조_ENUM'!$G$3:$G$6,0))</f>
        <v>1</v>
      </c>
      <c r="F21" s="12" t="s">
        <v>87</v>
      </c>
      <c r="G21" s="4" t="s">
        <v>94</v>
      </c>
      <c r="H21" s="4">
        <v>0</v>
      </c>
      <c r="I21" s="4">
        <v>0</v>
      </c>
      <c r="J21" s="4">
        <v>154</v>
      </c>
      <c r="K21" s="4">
        <v>28</v>
      </c>
      <c r="L21" s="4">
        <v>0</v>
      </c>
      <c r="M21" s="4">
        <v>3</v>
      </c>
      <c r="N21" s="4">
        <v>2</v>
      </c>
      <c r="O21" s="4">
        <v>10</v>
      </c>
      <c r="P21" s="4">
        <v>10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4</v>
      </c>
      <c r="Z21" s="4" t="s">
        <v>34</v>
      </c>
    </row>
    <row r="22" spans="1:26">
      <c r="A22" s="4">
        <v>100108</v>
      </c>
      <c r="B22" s="4" t="str">
        <f>VLOOKUP(A22,[2]npc_data!A:B,2,0)</f>
        <v>베리타리움 근접 딜러</v>
      </c>
      <c r="C22" s="4" t="str">
        <f>VLOOKUP(B22,[2]npc_data!B:C,2,0)</f>
        <v>존 2 딜러 (물리)</v>
      </c>
      <c r="D22" s="4">
        <v>5</v>
      </c>
      <c r="E22" s="4">
        <f>INDEX('[2]!참조_ENUM'!$F$3:$F$6,MATCH(F22,'[2]!참조_ENUM'!$G$3:$G$6,0))</f>
        <v>3</v>
      </c>
      <c r="F22" s="12" t="s">
        <v>88</v>
      </c>
      <c r="G22" s="4" t="s">
        <v>96</v>
      </c>
      <c r="H22" s="4">
        <v>0</v>
      </c>
      <c r="I22" s="4">
        <v>0</v>
      </c>
      <c r="J22" s="4">
        <v>316</v>
      </c>
      <c r="K22" s="4">
        <v>18</v>
      </c>
      <c r="L22" s="4">
        <v>0</v>
      </c>
      <c r="M22" s="4">
        <v>3</v>
      </c>
      <c r="N22" s="4">
        <v>2</v>
      </c>
      <c r="O22" s="4">
        <v>10</v>
      </c>
      <c r="P22" s="4">
        <v>10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4.2</v>
      </c>
      <c r="Z22" s="4" t="s">
        <v>34</v>
      </c>
    </row>
    <row r="23" spans="1:26">
      <c r="A23" s="4">
        <v>100109</v>
      </c>
      <c r="B23" s="4" t="str">
        <f>VLOOKUP(A23,[2]npc_data!A:B,2,0)</f>
        <v>베리타리움 원거리 발사</v>
      </c>
      <c r="C23" s="4" t="str">
        <f>VLOOKUP(B23,[2]npc_data!B:C,2,0)</f>
        <v>존 2 원딜러 (물리)</v>
      </c>
      <c r="D23" s="4">
        <v>8</v>
      </c>
      <c r="E23" s="4">
        <f>INDEX('[2]!참조_ENUM'!$F$3:$F$6,MATCH(F23,'[2]!참조_ENUM'!$G$3:$G$6,0))</f>
        <v>3</v>
      </c>
      <c r="F23" s="12" t="s">
        <v>88</v>
      </c>
      <c r="G23" s="4" t="s">
        <v>96</v>
      </c>
      <c r="H23" s="4">
        <v>0</v>
      </c>
      <c r="I23" s="4">
        <v>0</v>
      </c>
      <c r="J23" s="4">
        <v>355</v>
      </c>
      <c r="K23" s="4">
        <v>38</v>
      </c>
      <c r="L23" s="4">
        <v>0</v>
      </c>
      <c r="M23" s="4">
        <v>3</v>
      </c>
      <c r="N23" s="4">
        <v>2</v>
      </c>
      <c r="O23" s="4">
        <v>10</v>
      </c>
      <c r="P23" s="4">
        <v>10</v>
      </c>
      <c r="Q23" s="4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4">
        <v>4.3</v>
      </c>
      <c r="Z23" s="4" t="s">
        <v>34</v>
      </c>
    </row>
    <row r="24" spans="1:26">
      <c r="A24" s="4">
        <v>100110</v>
      </c>
      <c r="B24" s="4" t="str">
        <f>VLOOKUP(A24,[2]npc_data!A:B,2,0)</f>
        <v>요력 서포터</v>
      </c>
      <c r="C24" s="4" t="str">
        <f>VLOOKUP(B24,[2]npc_data!B:C,2,0)</f>
        <v>모든 존에 출현  (물리)</v>
      </c>
      <c r="D24" s="4">
        <v>6</v>
      </c>
      <c r="E24" s="4">
        <f>INDEX('[2]!참조_ENUM'!$F$3:$F$6,MATCH(F24,'[2]!참조_ENUM'!$G$3:$G$6,0))</f>
        <v>1</v>
      </c>
      <c r="F24" s="12" t="s">
        <v>87</v>
      </c>
      <c r="G24" s="4" t="s">
        <v>94</v>
      </c>
      <c r="H24" s="4">
        <v>0</v>
      </c>
      <c r="I24" s="4">
        <v>0</v>
      </c>
      <c r="J24" s="4">
        <v>355</v>
      </c>
      <c r="K24" s="4">
        <v>38</v>
      </c>
      <c r="L24" s="4">
        <v>0</v>
      </c>
      <c r="M24" s="4">
        <v>3</v>
      </c>
      <c r="N24" s="4">
        <v>2</v>
      </c>
      <c r="O24" s="4">
        <v>10</v>
      </c>
      <c r="P24" s="4">
        <v>10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</v>
      </c>
      <c r="X24" s="4">
        <v>0</v>
      </c>
      <c r="Y24" s="4">
        <v>4.3</v>
      </c>
      <c r="Z24" s="4" t="s">
        <v>34</v>
      </c>
    </row>
    <row r="25" spans="1:26">
      <c r="A25" s="4">
        <v>200001</v>
      </c>
      <c r="B25" s="4" t="str">
        <f>VLOOKUP(A25,[2]npc_data!A:B,2,0)</f>
        <v>1-5 마력 탱커</v>
      </c>
      <c r="C25" s="4" t="str">
        <f>VLOOKUP(B25,[2]npc_data!B:C,2,0)</f>
        <v>1-5 출현하는 피통 큰 탱커</v>
      </c>
      <c r="D25" s="4">
        <v>4</v>
      </c>
      <c r="E25" s="4">
        <f>INDEX('[2]!참조_ENUM'!$F$3:$F$6,MATCH(F25,'[2]!참조_ENUM'!$G$3:$G$6,0))</f>
        <v>1</v>
      </c>
      <c r="F25" s="12" t="s">
        <v>87</v>
      </c>
      <c r="G25" s="4" t="s">
        <v>94</v>
      </c>
      <c r="H25" s="4">
        <v>0</v>
      </c>
      <c r="I25" s="4">
        <v>0</v>
      </c>
      <c r="J25" s="4">
        <v>15000</v>
      </c>
      <c r="K25" s="4">
        <v>28</v>
      </c>
      <c r="L25" s="4">
        <v>0</v>
      </c>
      <c r="M25" s="4">
        <v>3</v>
      </c>
      <c r="N25" s="4">
        <v>2</v>
      </c>
      <c r="O25" s="4">
        <v>10</v>
      </c>
      <c r="P25" s="4">
        <v>10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4</v>
      </c>
      <c r="Z25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17"/>
  <sheetViews>
    <sheetView workbookViewId="0">
      <selection activeCell="F21" sqref="F2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8.8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121</v>
      </c>
      <c r="C2" s="1" t="s">
        <v>71</v>
      </c>
      <c r="D2" s="1" t="s">
        <v>71</v>
      </c>
      <c r="E2" s="1" t="s">
        <v>73</v>
      </c>
      <c r="F2" s="1" t="s">
        <v>122</v>
      </c>
      <c r="G2" s="1" t="s">
        <v>132</v>
      </c>
      <c r="H2" s="1" t="s">
        <v>124</v>
      </c>
      <c r="I2" s="1" t="s">
        <v>123</v>
      </c>
      <c r="J2" s="1" t="s">
        <v>105</v>
      </c>
      <c r="K2" s="1" t="s">
        <v>106</v>
      </c>
      <c r="L2" s="1" t="s">
        <v>107</v>
      </c>
      <c r="M2" s="1" t="s">
        <v>108</v>
      </c>
      <c r="N2" s="1" t="s">
        <v>109</v>
      </c>
      <c r="O2" s="1" t="s">
        <v>74</v>
      </c>
      <c r="P2" s="1" t="s">
        <v>75</v>
      </c>
      <c r="Q2" s="1" t="s">
        <v>110</v>
      </c>
      <c r="R2" s="1" t="s">
        <v>111</v>
      </c>
      <c r="S2" s="1" t="s">
        <v>112</v>
      </c>
      <c r="T2" s="1" t="s">
        <v>125</v>
      </c>
      <c r="U2" s="1" t="s">
        <v>27</v>
      </c>
    </row>
    <row r="3" spans="1:21">
      <c r="A3" s="2" t="s">
        <v>100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120</v>
      </c>
      <c r="C4" s="3" t="s">
        <v>72</v>
      </c>
      <c r="D4" s="3" t="s">
        <v>72</v>
      </c>
      <c r="E4" s="3" t="s">
        <v>135</v>
      </c>
      <c r="F4" s="3" t="s">
        <v>136</v>
      </c>
      <c r="G4" s="3" t="s">
        <v>137</v>
      </c>
      <c r="H4" s="3" t="s">
        <v>138</v>
      </c>
      <c r="I4" s="3" t="s">
        <v>139</v>
      </c>
      <c r="J4" s="3" t="s">
        <v>140</v>
      </c>
      <c r="K4" s="3" t="s">
        <v>141</v>
      </c>
      <c r="L4" s="3" t="s">
        <v>142</v>
      </c>
      <c r="M4" s="3" t="s">
        <v>143</v>
      </c>
      <c r="N4" s="3" t="s">
        <v>144</v>
      </c>
      <c r="O4" s="3" t="s">
        <v>66</v>
      </c>
      <c r="P4" s="3" t="s">
        <v>67</v>
      </c>
      <c r="Q4" s="3" t="s">
        <v>113</v>
      </c>
      <c r="R4" s="3" t="s">
        <v>126</v>
      </c>
      <c r="S4" s="3" t="s">
        <v>114</v>
      </c>
      <c r="T4" s="3" t="s">
        <v>127</v>
      </c>
      <c r="U4" s="3" t="s">
        <v>32</v>
      </c>
    </row>
    <row r="5" spans="1:21">
      <c r="A5" s="4">
        <v>2030101</v>
      </c>
      <c r="B5" s="12" t="s">
        <v>129</v>
      </c>
      <c r="C5" s="12">
        <f>INDEX('!참조_ENUM'!$N$3:$N$7,MATCH(D5,'!참조_ENUM'!$O$3:$O$7,0))</f>
        <v>1</v>
      </c>
      <c r="D5" s="12" t="s">
        <v>93</v>
      </c>
      <c r="E5" s="4">
        <v>0.5</v>
      </c>
      <c r="F5" s="4">
        <v>1.5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2030201</v>
      </c>
      <c r="B6" s="12" t="s">
        <v>131</v>
      </c>
      <c r="C6" s="12">
        <f>INDEX('!참조_ENUM'!$N$3:$N$7,MATCH(D6,'!참조_ENUM'!$O$3:$O$7,0))</f>
        <v>2</v>
      </c>
      <c r="D6" s="12" t="s">
        <v>90</v>
      </c>
      <c r="E6" s="4">
        <v>0.3</v>
      </c>
      <c r="F6" s="4">
        <v>3</v>
      </c>
      <c r="G6" s="4">
        <v>0</v>
      </c>
      <c r="H6" s="4">
        <v>0.5</v>
      </c>
      <c r="I6" s="4">
        <v>0.5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2030301</v>
      </c>
      <c r="B7" s="12" t="s">
        <v>128</v>
      </c>
      <c r="C7" s="12">
        <f>INDEX('!참조_ENUM'!$N$3:$N$7,MATCH(D7,'!참조_ENUM'!$O$3:$O$7,0))</f>
        <v>3</v>
      </c>
      <c r="D7" s="12" t="s">
        <v>91</v>
      </c>
      <c r="E7" s="4">
        <v>1</v>
      </c>
      <c r="F7" s="4">
        <v>1</v>
      </c>
      <c r="G7" s="4">
        <v>0</v>
      </c>
      <c r="H7" s="4">
        <v>0.5</v>
      </c>
      <c r="I7" s="4">
        <v>0.5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7.25" thickBot="1">
      <c r="A8" s="17">
        <v>2030401</v>
      </c>
      <c r="B8" s="19" t="s">
        <v>130</v>
      </c>
      <c r="C8" s="19">
        <f>INDEX('!참조_ENUM'!$N$3:$N$7,MATCH(D8,'!참조_ENUM'!$O$3:$O$7,0))</f>
        <v>4</v>
      </c>
      <c r="D8" s="19" t="s">
        <v>92</v>
      </c>
      <c r="E8" s="17">
        <v>0.8</v>
      </c>
      <c r="F8" s="17">
        <v>2</v>
      </c>
      <c r="G8" s="17">
        <v>0</v>
      </c>
      <c r="H8" s="17">
        <v>0.6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 s="15" customFormat="1" ht="17.25" thickTop="1">
      <c r="A9" s="16">
        <v>3030101</v>
      </c>
      <c r="B9" s="12" t="s">
        <v>129</v>
      </c>
      <c r="C9" s="18">
        <f>INDEX('!참조_ENUM'!$N$3:$N$7,MATCH(D9,'!참조_ENUM'!$O$3:$O$7,0))</f>
        <v>1</v>
      </c>
      <c r="D9" s="18" t="s">
        <v>89</v>
      </c>
      <c r="E9" s="16">
        <v>0.8</v>
      </c>
      <c r="F9" s="16">
        <v>2</v>
      </c>
      <c r="G9" s="16">
        <v>0</v>
      </c>
      <c r="H9" s="16">
        <v>1.5</v>
      </c>
      <c r="I9" s="16">
        <v>1.5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</row>
    <row r="10" spans="1:21">
      <c r="A10" s="4">
        <v>3030201</v>
      </c>
      <c r="B10" s="12" t="s">
        <v>131</v>
      </c>
      <c r="C10" s="12">
        <f>INDEX('!참조_ENUM'!$N$3:$N$7,MATCH(D10,'!참조_ENUM'!$O$3:$O$7,0))</f>
        <v>2</v>
      </c>
      <c r="D10" s="12" t="s">
        <v>90</v>
      </c>
      <c r="E10" s="4">
        <v>0.5</v>
      </c>
      <c r="F10" s="4">
        <v>4</v>
      </c>
      <c r="G10" s="4">
        <v>0</v>
      </c>
      <c r="H10" s="4">
        <v>0.6</v>
      </c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3030301</v>
      </c>
      <c r="B11" s="12" t="s">
        <v>128</v>
      </c>
      <c r="C11" s="12">
        <f>INDEX('!참조_ENUM'!$N$3:$N$7,MATCH(D11,'!참조_ENUM'!$O$3:$O$7,0))</f>
        <v>3</v>
      </c>
      <c r="D11" s="12" t="s">
        <v>91</v>
      </c>
      <c r="E11" s="4">
        <v>1.2</v>
      </c>
      <c r="F11" s="4">
        <v>1.5</v>
      </c>
      <c r="G11" s="4">
        <v>0</v>
      </c>
      <c r="H11" s="4">
        <v>0.6</v>
      </c>
      <c r="I11" s="4">
        <v>0.6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7.25" thickBot="1">
      <c r="A12" s="13">
        <v>3030401</v>
      </c>
      <c r="B12" s="19" t="s">
        <v>130</v>
      </c>
      <c r="C12" s="14">
        <f>INDEX('!참조_ENUM'!$N$3:$N$7,MATCH(D12,'!참조_ENUM'!$O$3:$O$7,0))</f>
        <v>4</v>
      </c>
      <c r="D12" s="14" t="s">
        <v>92</v>
      </c>
      <c r="E12" s="13">
        <v>1.3</v>
      </c>
      <c r="F12" s="13">
        <v>3</v>
      </c>
      <c r="G12" s="13">
        <v>0</v>
      </c>
      <c r="H12" s="13">
        <v>0.85</v>
      </c>
      <c r="I12" s="13">
        <v>0.85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s="22" customFormat="1" ht="17.25" thickTop="1">
      <c r="A13" s="20">
        <v>4030101</v>
      </c>
      <c r="B13" s="12" t="s">
        <v>129</v>
      </c>
      <c r="C13" s="21">
        <f>INDEX('!참조_ENUM'!$N$3:$N$7,MATCH(D13,'!참조_ENUM'!$O$3:$O$7,0))</f>
        <v>1</v>
      </c>
      <c r="D13" s="21" t="s">
        <v>89</v>
      </c>
      <c r="E13" s="20">
        <v>1.5</v>
      </c>
      <c r="F13" s="20">
        <v>2.5</v>
      </c>
      <c r="G13" s="20">
        <v>0</v>
      </c>
      <c r="H13" s="20">
        <v>2</v>
      </c>
      <c r="I13" s="20">
        <v>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0.01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</row>
    <row r="14" spans="1:21">
      <c r="A14" s="4">
        <v>4030201</v>
      </c>
      <c r="B14" s="12" t="s">
        <v>131</v>
      </c>
      <c r="C14" s="12">
        <f>INDEX('!참조_ENUM'!$N$3:$N$7,MATCH(D14,'!참조_ENUM'!$O$3:$O$7,0))</f>
        <v>2</v>
      </c>
      <c r="D14" s="12" t="s">
        <v>90</v>
      </c>
      <c r="E14" s="4">
        <v>1</v>
      </c>
      <c r="F14" s="4">
        <v>5</v>
      </c>
      <c r="G14" s="4">
        <v>0</v>
      </c>
      <c r="H14" s="4">
        <v>0.7</v>
      </c>
      <c r="I14" s="4">
        <v>0.7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0.02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4">
        <v>4030301</v>
      </c>
      <c r="B15" s="12" t="s">
        <v>128</v>
      </c>
      <c r="C15" s="12">
        <f>INDEX('!참조_ENUM'!$N$3:$N$7,MATCH(D15,'!참조_ENUM'!$O$3:$O$7,0))</f>
        <v>3</v>
      </c>
      <c r="D15" s="12" t="s">
        <v>91</v>
      </c>
      <c r="E15" s="4">
        <v>1.5</v>
      </c>
      <c r="F15" s="4">
        <v>2</v>
      </c>
      <c r="G15" s="4">
        <v>0</v>
      </c>
      <c r="H15" s="4">
        <v>0.7</v>
      </c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7.25" thickBot="1">
      <c r="A16" s="4">
        <v>4030401</v>
      </c>
      <c r="B16" s="19" t="s">
        <v>130</v>
      </c>
      <c r="C16" s="12">
        <f>INDEX('!참조_ENUM'!$N$3:$N$7,MATCH(D16,'!참조_ENUM'!$O$3:$O$7,0))</f>
        <v>4</v>
      </c>
      <c r="D16" s="12" t="s">
        <v>92</v>
      </c>
      <c r="E16" s="4">
        <v>1.9</v>
      </c>
      <c r="F16" s="4">
        <v>4</v>
      </c>
      <c r="G16" s="4">
        <v>0</v>
      </c>
      <c r="H16" s="4">
        <v>1.1000000000000001</v>
      </c>
      <c r="I16" s="4">
        <v>1.1000000000000001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0.01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ht="17.25" thickTop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2024-02-16T06:10:59Z</dcterms:modified>
</cp:coreProperties>
</file>