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BA52AE8-9035-4787-B519-ED1C6F2BE4A5}" xr6:coauthVersionLast="47" xr6:coauthVersionMax="47" xr10:uidLastSave="{00000000-0000-0000-0000-000000000000}"/>
  <bookViews>
    <workbookView xWindow="39435" yWindow="1560" windowWidth="37215" windowHeight="18660" activeTab="3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3" i="5" l="1"/>
  <c r="B29" i="5"/>
  <c r="B28" i="5"/>
  <c r="B9" i="5"/>
  <c r="B5" i="5"/>
  <c r="B25" i="5"/>
  <c r="B27" i="5"/>
  <c r="B24" i="5"/>
  <c r="B11" i="5"/>
  <c r="B10" i="5"/>
  <c r="B8" i="5"/>
  <c r="B7" i="5"/>
  <c r="B12" i="5"/>
  <c r="B26" i="5"/>
  <c r="B6" i="5"/>
  <c r="B23" i="5"/>
  <c r="B22" i="5"/>
  <c r="B21" i="5"/>
  <c r="B20" i="5"/>
  <c r="B19" i="5"/>
  <c r="B18" i="5"/>
  <c r="B17" i="5"/>
  <c r="B16" i="5"/>
  <c r="B15" i="5"/>
  <c r="B14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7" i="2" l="1"/>
  <c r="J21" i="2"/>
  <c r="J11" i="2"/>
  <c r="J13" i="2"/>
  <c r="J5" i="2"/>
  <c r="J7" i="2"/>
  <c r="J9" i="2"/>
  <c r="J10" i="2"/>
  <c r="J14" i="2"/>
  <c r="J12" i="2"/>
  <c r="J6" i="2"/>
  <c r="J15" i="2"/>
  <c r="J16" i="2"/>
  <c r="J18" i="2"/>
  <c r="J19" i="2"/>
  <c r="J20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21" i="2" l="1"/>
  <c r="L17" i="2"/>
  <c r="L11" i="2"/>
  <c r="L13" i="2"/>
  <c r="L16" i="2"/>
  <c r="L6" i="2"/>
  <c r="L10" i="2"/>
  <c r="L24" i="2"/>
  <c r="L23" i="2"/>
  <c r="L7" i="2"/>
  <c r="L22" i="2"/>
  <c r="L20" i="2"/>
  <c r="L19" i="2"/>
  <c r="L18" i="2"/>
  <c r="L15" i="2"/>
  <c r="L14" i="2"/>
  <c r="L12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21" i="2" l="1"/>
  <c r="E17" i="2"/>
  <c r="E28" i="2"/>
  <c r="E27" i="2"/>
  <c r="E26" i="2"/>
  <c r="E25" i="2"/>
  <c r="E11" i="2"/>
  <c r="E8" i="2"/>
  <c r="E13" i="2"/>
  <c r="F11" i="5"/>
  <c r="K12" i="6"/>
  <c r="E23" i="2"/>
  <c r="E6" i="2"/>
  <c r="E24" i="2"/>
  <c r="E22" i="2"/>
  <c r="E20" i="2"/>
  <c r="E7" i="2"/>
  <c r="E19" i="2"/>
  <c r="E10" i="2"/>
  <c r="E5" i="2"/>
  <c r="E18" i="2"/>
  <c r="E16" i="2"/>
  <c r="E15" i="2"/>
  <c r="E9" i="2"/>
  <c r="E14" i="2"/>
  <c r="E12" i="2"/>
  <c r="K11" i="6"/>
  <c r="S5" i="1"/>
  <c r="S6" i="1"/>
  <c r="S7" i="1"/>
  <c r="S4" i="1"/>
  <c r="D5" i="5" l="1"/>
  <c r="D27" i="5"/>
  <c r="D25" i="5"/>
  <c r="D21" i="5"/>
  <c r="D18" i="5"/>
  <c r="D29" i="5"/>
  <c r="D6" i="5"/>
  <c r="D26" i="5"/>
  <c r="D17" i="5"/>
  <c r="D14" i="5"/>
  <c r="D10" i="5"/>
  <c r="D16" i="5"/>
  <c r="D15" i="5"/>
  <c r="D24" i="5"/>
  <c r="D23" i="5"/>
  <c r="D20" i="5"/>
  <c r="D12" i="5"/>
  <c r="D28" i="5"/>
  <c r="D8" i="5"/>
  <c r="D22" i="5"/>
  <c r="D19" i="5"/>
  <c r="D11" i="5"/>
  <c r="D9" i="5"/>
  <c r="D13" i="5"/>
  <c r="D7" i="5"/>
  <c r="G5" i="1"/>
  <c r="G6" i="1"/>
  <c r="G4" i="1"/>
  <c r="K8" i="6" l="1"/>
  <c r="F21" i="5"/>
  <c r="K7" i="6"/>
  <c r="F5" i="5"/>
  <c r="F8" i="5"/>
  <c r="F6" i="5"/>
  <c r="K13" i="6"/>
  <c r="K6" i="6"/>
  <c r="F20" i="5"/>
  <c r="F17" i="5"/>
  <c r="F19" i="5"/>
  <c r="F12" i="5"/>
  <c r="F24" i="5"/>
  <c r="F9" i="5"/>
  <c r="F16" i="5"/>
  <c r="K5" i="6"/>
  <c r="F22" i="5"/>
  <c r="F15" i="5"/>
  <c r="F29" i="5"/>
  <c r="F14" i="5"/>
  <c r="F10" i="5"/>
  <c r="K9" i="6"/>
  <c r="F28" i="5"/>
  <c r="K10" i="6"/>
  <c r="F27" i="5"/>
  <c r="F26" i="5"/>
  <c r="F25" i="5"/>
  <c r="F23" i="5"/>
  <c r="F13" i="5"/>
  <c r="F18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<sst xmlns="http://schemas.openxmlformats.org/spreadsheetml/2006/main" count="593" uniqueCount="293">
  <si>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</si>
  <si>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</si>
  <si>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</si>
  <si>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</si>
  <si>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</si>
  <si>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</si>
  <si>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</si>
  <si>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</si>
  <si>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</si>
  <si>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</si>
  <si>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</si>
  <si>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</si>
  <si>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</si>
  <si>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</si>
  <si>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</si>
  <si>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</si>
  <si>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</si>
  <si>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</si>
  <si>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</si>
  <si>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</si>
  <si>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</si>
  <si>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</si>
  <si>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</si>
  <si>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</si>
  <si>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</si>
  <si>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</si>
  <si>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</si>
  <si>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</si>
  <si>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</si>
  <si>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</si>
  <si>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</si>
  <si>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</si>
  <si>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</si>
  <si>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</si>
  <si>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</si>
  <si>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</si>
  <si>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</si>
  <si>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</si>
  <si>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</si>
  <si>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</si>
  <si>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</si>
  <si>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</si>
  <si>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</si>
  <si>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</si>
  <si>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</si>
  <si>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</si>
  <si>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</si>
  <si>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</si>
  <si>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</si>
  <si>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</si>
  <si>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</si>
  <si>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</si>
  <si>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</si>
  <si>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</si>
  <si>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</si>
  <si>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</si>
  <si>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</si>
  <si>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</si>
  <si>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</si>
  <si>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</si>
  <si>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</si>
  <si>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</si>
  <si>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</si>
  <si>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</si>
  <si>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</si>
  <si>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</si>
  <si>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</si>
  <si>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</si>
  <si>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</si>
  <si>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</si>
  <si>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</si>
  <si>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</si>
  <si>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</si>
  <si>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</si>
  <si>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</si>
  <si>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</si>
  <si>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</si>
  <si>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</si>
  <si>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</si>
  <si>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</si>
  <si>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</si>
  <si>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</si>
  <si>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</si>
  <si>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</si>
  <si>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</si>
  <si>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</si>
  <si>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</si>
  <si>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</si>
  <si>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</si>
  <si>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</si>
  <si>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</si>
  <si>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</si>
  <si>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</si>
  <si>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</si>
  <si>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</si>
  <si>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</si>
  <si>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</si>
  <si>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</si>
  <si>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</si>
  <si>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</si>
  <si>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</si>
  <si>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</si>
  <si>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</si>
  <si>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</si>
  <si>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</si>
  <si>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</si>
  <si>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</si>
  <si>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</si>
  <si>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</si>
  <si>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</si>
  <si>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</si>
  <si>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</si>
  <si>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</si>
  <si>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</si>
  <si>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</si>
  <si>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</si>
  <si>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</si>
  <si>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</si>
  <si>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</si>
  <si>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</si>
  <si>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</si>
  <si>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</si>
  <si>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</si>
  <si>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</si>
  <si>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</si>
  <si>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</si>
  <si>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</si>
  <si>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</si>
  <si>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</si>
  <si>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</si>
  <si>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</si>
  <si>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</si>
  <si>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</si>
  <si>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</si>
  <si>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</si>
  <si>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</si>
  <si>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</si>
  <si>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</si>
  <si>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</si>
  <si>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</si>
  <si>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</si>
  <si>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</si>
  <si>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</si>
  <si>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</si>
  <si>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</si>
  <si>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</si>
  <si>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</si>
  <si>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</si>
  <si>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</si>
  <si>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</si>
  <si>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</si>
  <si>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</si>
  <si>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</si>
  <si>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</si>
  <si>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</si>
  <si>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</si>
  <si>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</si>
  <si>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</si>
  <si>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</si>
  <si>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</si>
  <si>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</si>
  <si>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</si>
  <si>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</si>
  <si>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</si>
  <si>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</si>
  <si>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</si>
  <si>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</si>
  <si>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</si>
  <si>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</si>
  <si>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</si>
  <si>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</si>
  <si>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</si>
  <si>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</si>
  <si>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</si>
  <si>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</si>
  <si>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</si>
  <si>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</si>
  <si>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</si>
  <si>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</si>
  <si>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</si>
  <si>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</si>
  <si>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</si>
  <si>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</si>
  <si>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</si>
  <si>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</si>
  <si>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</si>
  <si>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</si>
  <si>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</si>
  <si>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</si>
  <si>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</si>
  <si>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</si>
  <si>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</si>
  <si>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</si>
  <si>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</si>
  <si>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</si>
  <si>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</si>
  <si>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</si>
  <si>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</si>
  <si>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</si>
  <si>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</si>
  <si>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</si>
  <si>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</si>
  <si>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</si>
  <si>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</si>
  <si>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</si>
  <si>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</si>
  <si>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</si>
  <si>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</si>
  <si>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</si>
  <si>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</si>
  <si>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</si>
  <si>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</si>
  <si>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</si>
  <si>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</si>
  <si>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</si>
  <si>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</si>
  <si>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</si>
  <si>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</si>
  <si>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</si>
  <si>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</si>
  <si>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</si>
  <si>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</si>
  <si>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</si>
  <si>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</si>
  <si>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</si>
  <si>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</si>
  <si>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</si>
  <si>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</si>
  <si>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</si>
  <si>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</si>
  <si>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</si>
  <si>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</si>
  <si>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</si>
  <si>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</si>
  <si>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</si>
  <si>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</si>
  <si>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</si>
  <si>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</si>
  <si>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</si>
  <si>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</si>
  <si>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</si>
  <si>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</si>
  <si>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</si>
  <si>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</si>
  <si>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</si>
  <si>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</si>
  <si>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</si>
  <si>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</si>
  <si>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</si>
  <si>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</si>
  <si>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</si>
  <si>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</si>
  <si>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</si>
  <si>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</si>
  <si>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</si>
  <si>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</si>
  <si>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</si>
  <si>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</si>
  <si>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</si>
  <si>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</si>
  <si>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</si>
  <si>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</si>
  <si>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</si>
  <si>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</si>
  <si>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</si>
  <si>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</si>
  <si>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</si>
  <si>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</si>
  <si>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</si>
  <si>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</si>
  <si>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</si>
  <si>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</si>
  <si>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</si>
  <si>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</si>
  <si>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110 마법 공격력 감소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</si>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</sst>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B16" sqref="B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185</v>
      </c>
      <c r="G2" s="1" t="s">
        <v>26</v>
      </c>
      <c r="H2" s="1" t="s">
        <v>223</v>
      </c>
      <c r="I2" s="1" t="s">
        <v>25</v>
      </c>
      <c r="J2" s="1" t="s">
        <v>79</v>
      </c>
      <c r="K2" s="1" t="s">
        <v>171</v>
      </c>
    </row>
    <row r="3" spans="1:11" x14ac:dyDescent="0.3">
      <c r="A3" s="2" t="s">
        <v>229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227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187</v>
      </c>
      <c r="F4" s="3" t="s">
        <v>186</v>
      </c>
      <c r="G4" s="3" t="s">
        <v>27</v>
      </c>
      <c r="H4" s="3" t="s">
        <v>224</v>
      </c>
      <c r="I4" s="3" t="s">
        <v>24</v>
      </c>
      <c r="J4" s="3" t="s">
        <v>80</v>
      </c>
      <c r="K4" s="3" t="s">
        <v>172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188</v>
      </c>
      <c r="G5" s="18" t="s">
        <v>163</v>
      </c>
      <c r="H5" s="18">
        <v>0</v>
      </c>
      <c r="I5" s="44" t="s">
        <v>177</v>
      </c>
      <c r="J5" s="18" t="s">
        <v>176</v>
      </c>
      <c r="K5" s="4" t="s">
        <v>168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189</v>
      </c>
      <c r="G6" s="18" t="s">
        <v>139</v>
      </c>
      <c r="H6" s="18">
        <v>0</v>
      </c>
      <c r="I6" s="44" t="s">
        <v>177</v>
      </c>
      <c r="J6" s="18" t="s">
        <v>161</v>
      </c>
      <c r="K6" s="4" t="s">
        <v>169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190</v>
      </c>
      <c r="G7" s="18" t="s">
        <v>163</v>
      </c>
      <c r="H7" s="18">
        <v>0</v>
      </c>
      <c r="I7" s="44" t="s">
        <v>177</v>
      </c>
      <c r="J7" s="18" t="s">
        <v>162</v>
      </c>
      <c r="K7" s="4" t="s">
        <v>170</v>
      </c>
    </row>
    <row r="8" spans="1:11" x14ac:dyDescent="0.3">
      <c r="A8" s="7">
        <v>100004</v>
      </c>
      <c r="B8" s="18" t="s">
        <v>184</v>
      </c>
      <c r="C8" s="18" t="s">
        <v>245</v>
      </c>
      <c r="D8" s="19">
        <v>15</v>
      </c>
      <c r="E8" s="18">
        <f>INDEX('!참조_ENUM'!$AL$3:$AL$7,MATCH(F8,'!참조_ENUM'!$AM$3:$AM$7,0))</f>
        <v>4</v>
      </c>
      <c r="F8" s="46" t="s">
        <v>191</v>
      </c>
      <c r="G8" s="18" t="s">
        <v>192</v>
      </c>
      <c r="H8" s="18">
        <v>100004</v>
      </c>
      <c r="I8" s="44" t="s">
        <v>177</v>
      </c>
      <c r="J8" s="18" t="s">
        <v>193</v>
      </c>
      <c r="K8" s="4" t="s">
        <v>226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188</v>
      </c>
      <c r="G9" s="18" t="s">
        <v>130</v>
      </c>
      <c r="H9" s="18">
        <v>0</v>
      </c>
      <c r="I9" s="44" t="s">
        <v>177</v>
      </c>
      <c r="J9" s="18" t="s">
        <v>176</v>
      </c>
      <c r="K9" s="4" t="s">
        <v>200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189</v>
      </c>
      <c r="G10" s="18" t="s">
        <v>131</v>
      </c>
      <c r="H10" s="18">
        <v>0</v>
      </c>
      <c r="I10" s="44" t="s">
        <v>177</v>
      </c>
      <c r="J10" s="18" t="s">
        <v>161</v>
      </c>
      <c r="K10" s="4" t="s">
        <v>201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190</v>
      </c>
      <c r="G11" s="18" t="s">
        <v>132</v>
      </c>
      <c r="H11" s="18">
        <v>0</v>
      </c>
      <c r="I11" s="44" t="s">
        <v>177</v>
      </c>
      <c r="J11" s="18" t="s">
        <v>162</v>
      </c>
      <c r="K11" s="4" t="s">
        <v>202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203</v>
      </c>
      <c r="D12" s="19">
        <v>16</v>
      </c>
      <c r="E12" s="18">
        <f>INDEX('!참조_ENUM'!$AL$3:$AL$7,MATCH(F12,'!참조_ENUM'!$AM$3:$AM$7,0))</f>
        <v>4</v>
      </c>
      <c r="F12" s="46" t="s">
        <v>191</v>
      </c>
      <c r="G12" s="18" t="s">
        <v>204</v>
      </c>
      <c r="H12" s="18">
        <v>100105</v>
      </c>
      <c r="I12" s="44" t="s">
        <v>177</v>
      </c>
      <c r="J12" s="18" t="s">
        <v>193</v>
      </c>
      <c r="K12" s="4" t="s">
        <v>228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188</v>
      </c>
      <c r="G13" s="18" t="s">
        <v>133</v>
      </c>
      <c r="H13" s="18">
        <v>0</v>
      </c>
      <c r="I13" s="44" t="s">
        <v>177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189</v>
      </c>
      <c r="G14" s="18" t="s">
        <v>134</v>
      </c>
      <c r="H14" s="18">
        <v>0</v>
      </c>
      <c r="I14" s="44" t="s">
        <v>177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190</v>
      </c>
      <c r="G15" s="18" t="s">
        <v>137</v>
      </c>
      <c r="H15" s="18">
        <v>0</v>
      </c>
      <c r="I15" s="44" t="s">
        <v>177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188</v>
      </c>
      <c r="G16" s="18" t="s">
        <v>135</v>
      </c>
      <c r="H16" s="18">
        <v>0</v>
      </c>
      <c r="I16" s="44" t="s">
        <v>177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189</v>
      </c>
      <c r="G17" s="18" t="s">
        <v>136</v>
      </c>
      <c r="H17" s="18">
        <v>0</v>
      </c>
      <c r="I17" s="44" t="s">
        <v>177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190</v>
      </c>
      <c r="G18" s="18" t="s">
        <v>138</v>
      </c>
      <c r="H18" s="18">
        <v>0</v>
      </c>
      <c r="I18" s="44" t="s">
        <v>177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188</v>
      </c>
      <c r="G19" s="18" t="s">
        <v>134</v>
      </c>
      <c r="H19" s="18">
        <v>0</v>
      </c>
      <c r="I19" s="44" t="s">
        <v>177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189</v>
      </c>
      <c r="G20" s="18" t="s">
        <v>139</v>
      </c>
      <c r="H20" s="18">
        <v>0</v>
      </c>
      <c r="I20" s="44" t="s">
        <v>177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190</v>
      </c>
      <c r="G21" s="18" t="s">
        <v>134</v>
      </c>
      <c r="H21" s="18">
        <v>0</v>
      </c>
      <c r="I21" s="44" t="s">
        <v>177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188</v>
      </c>
      <c r="G22" s="18" t="s">
        <v>246</v>
      </c>
      <c r="H22" s="18">
        <v>0</v>
      </c>
      <c r="I22" s="44" t="s">
        <v>177</v>
      </c>
      <c r="J22" s="18" t="s">
        <v>249</v>
      </c>
      <c r="K22" s="4" t="s">
        <v>253</v>
      </c>
    </row>
    <row r="23" spans="1:11" x14ac:dyDescent="0.3">
      <c r="A23" s="36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189</v>
      </c>
      <c r="G23" s="18" t="s">
        <v>247</v>
      </c>
      <c r="H23" s="18">
        <v>0</v>
      </c>
      <c r="I23" s="44" t="s">
        <v>177</v>
      </c>
      <c r="J23" s="18" t="s">
        <v>250</v>
      </c>
      <c r="K23" s="4" t="s">
        <v>254</v>
      </c>
    </row>
    <row r="24" spans="1:11" x14ac:dyDescent="0.3">
      <c r="A24" s="36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190</v>
      </c>
      <c r="G24" s="18" t="s">
        <v>246</v>
      </c>
      <c r="H24" s="18">
        <v>0</v>
      </c>
      <c r="I24" s="44" t="s">
        <v>177</v>
      </c>
      <c r="J24" s="4" t="s">
        <v>251</v>
      </c>
      <c r="K24" s="4" t="s">
        <v>255</v>
      </c>
    </row>
    <row r="25" spans="1:11" x14ac:dyDescent="0.3">
      <c r="A25" s="36">
        <v>100504</v>
      </c>
      <c r="B25" s="18" t="str">
        <f>VLOOKUP(A25,pc_skill_data!$B:$C,2,)</f>
        <v>클레어/궁극기/자기 방어력 강화</v>
      </c>
      <c r="C25" s="4" t="s">
        <v>244</v>
      </c>
      <c r="D25" s="7">
        <v>17</v>
      </c>
      <c r="E25" s="4">
        <f>INDEX('!참조_ENUM'!$AL$3:$AL$7,MATCH(F25,'!참조_ENUM'!$AM$3:$AM$7,0))</f>
        <v>4</v>
      </c>
      <c r="F25" s="46" t="s">
        <v>191</v>
      </c>
      <c r="G25" s="18" t="s">
        <v>248</v>
      </c>
      <c r="H25" s="18">
        <v>100504</v>
      </c>
      <c r="I25" s="44" t="s">
        <v>177</v>
      </c>
      <c r="J25" s="4" t="s">
        <v>252</v>
      </c>
      <c r="K25" s="4" t="s">
        <v>256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0" sqref="C20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179</v>
      </c>
      <c r="K2" s="1" t="s">
        <v>180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165</v>
      </c>
    </row>
    <row r="3" spans="1:22" s="13" customFormat="1" ht="20.100000000000001" customHeight="1" x14ac:dyDescent="0.3">
      <c r="A3" s="11" t="s">
        <v>229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178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181</v>
      </c>
      <c r="K4" s="20" t="s">
        <v>182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164</v>
      </c>
    </row>
    <row r="5" spans="1:22" ht="20.100000000000001" customHeight="1" x14ac:dyDescent="0.3">
      <c r="A5" s="24">
        <v>100001</v>
      </c>
      <c r="B5" s="22">
        <v>100001</v>
      </c>
      <c r="C5" s="22" t="s">
        <v>195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219</v>
      </c>
      <c r="R5" s="25">
        <v>0</v>
      </c>
      <c r="S5" s="25">
        <v>0</v>
      </c>
      <c r="T5" s="25">
        <v>0</v>
      </c>
      <c r="U5" s="25" t="s">
        <v>166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196</v>
      </c>
      <c r="D6" s="7">
        <v>0</v>
      </c>
      <c r="E6" s="7">
        <f>INDEX('!참조_ENUM'!$B$3:$B$124,MATCH(F6,'!참조_ENUM'!$C$3:$C$124,0))</f>
        <v>10001</v>
      </c>
      <c r="F6" s="33" t="s">
        <v>287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220</v>
      </c>
      <c r="R6" s="4">
        <v>0</v>
      </c>
      <c r="S6" s="4">
        <v>0</v>
      </c>
      <c r="T6" s="4">
        <v>0</v>
      </c>
      <c r="U6" s="4" t="s">
        <v>167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197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221</v>
      </c>
      <c r="R7" s="4">
        <v>0</v>
      </c>
      <c r="S7" s="4">
        <v>0</v>
      </c>
      <c r="T7" s="4">
        <v>0</v>
      </c>
      <c r="U7" s="4" t="s">
        <v>166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198</v>
      </c>
      <c r="D8" s="23">
        <v>0</v>
      </c>
      <c r="E8" s="23">
        <f>INDEX('!참조_ENUM'!$B$3:$B$124,MATCH(F8,'!참조_ENUM'!$C$3:$C$124,0))</f>
        <v>2</v>
      </c>
      <c r="F8" s="34" t="s">
        <v>194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222</v>
      </c>
      <c r="R8" s="28">
        <v>0</v>
      </c>
      <c r="S8" s="28">
        <v>0</v>
      </c>
      <c r="T8" s="28">
        <v>0</v>
      </c>
      <c r="U8" s="28" t="s">
        <v>167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199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183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166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211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183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166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216</v>
      </c>
      <c r="D11" s="7">
        <v>1</v>
      </c>
      <c r="E11" s="7">
        <f>INDEX('!참조_ENUM'!$B$3:$B$124,MATCH(F11,'!참조_ENUM'!$C$3:$C$124,0))</f>
        <v>6</v>
      </c>
      <c r="F11" s="33" t="s">
        <v>154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208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217</v>
      </c>
      <c r="R11" s="4">
        <v>0</v>
      </c>
      <c r="S11" s="4">
        <v>0</v>
      </c>
      <c r="T11" s="4">
        <v>0</v>
      </c>
      <c r="U11" s="4" t="s">
        <v>225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210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183</v>
      </c>
      <c r="L12" s="4">
        <f>INDEX('!참조_ENUM'!$AD$3:$AD$5,MATCH(M12,'!참조_ENUM'!$AE$3:$AE$5,0))</f>
        <v>1</v>
      </c>
      <c r="M12" s="42" t="s">
        <v>213</v>
      </c>
      <c r="N12" s="4">
        <v>0</v>
      </c>
      <c r="O12" s="4">
        <v>3</v>
      </c>
      <c r="P12" s="7" t="s">
        <v>207</v>
      </c>
      <c r="Q12" s="55" t="s">
        <v>215</v>
      </c>
      <c r="R12" s="4">
        <v>0</v>
      </c>
      <c r="S12" s="4">
        <v>10010303</v>
      </c>
      <c r="T12" s="4">
        <v>0</v>
      </c>
      <c r="U12" s="4" t="s">
        <v>166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212</v>
      </c>
      <c r="D13" s="23">
        <v>1</v>
      </c>
      <c r="E13" s="23">
        <f>INDEX('!참조_ENUM'!$B$3:$B$124,MATCH(F13,'!참조_ENUM'!$C$3:$C$124,0))</f>
        <v>2</v>
      </c>
      <c r="F13" s="34" t="s">
        <v>194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156</v>
      </c>
      <c r="L13" s="28">
        <f>INDEX('!참조_ENUM'!$AD$3:$AD$5,MATCH(M13,'!참조_ENUM'!$AE$3:$AE$5,0))</f>
        <v>0</v>
      </c>
      <c r="M13" s="43" t="s">
        <v>156</v>
      </c>
      <c r="N13" s="28">
        <v>0</v>
      </c>
      <c r="O13" s="28">
        <v>0</v>
      </c>
      <c r="P13" s="23">
        <v>100</v>
      </c>
      <c r="Q13" s="56" t="s">
        <v>218</v>
      </c>
      <c r="R13" s="28">
        <v>0</v>
      </c>
      <c r="S13" s="28">
        <v>0</v>
      </c>
      <c r="T13" s="28">
        <v>0</v>
      </c>
      <c r="U13" s="28" t="s">
        <v>166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260</v>
      </c>
      <c r="D14" s="38">
        <v>1</v>
      </c>
      <c r="E14" s="38">
        <f>INDEX('!참조_ENUM'!$B$3:$B$124,MATCH(F14,'!참조_ENUM'!$C$3:$C$124,0))</f>
        <v>6</v>
      </c>
      <c r="F14" s="39" t="s">
        <v>154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156</v>
      </c>
      <c r="L14" s="40">
        <f>INDEX('!참조_ENUM'!$AD$3:$AD$5,MATCH(M14,'!참조_ENUM'!$AE$3:$AE$5,0))</f>
        <v>0</v>
      </c>
      <c r="M14" s="59" t="s">
        <v>156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264</v>
      </c>
      <c r="D15" s="7">
        <v>1</v>
      </c>
      <c r="E15" s="7">
        <f>INDEX('!참조_ENUM'!$B$3:$B$124,MATCH(F15,'!참조_ENUM'!$C$3:$C$124,0))</f>
        <v>6</v>
      </c>
      <c r="F15" s="33" t="s">
        <v>154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156</v>
      </c>
      <c r="L15" s="4">
        <f>INDEX('!참조_ENUM'!$AD$3:$AD$5,MATCH(M15,'!참조_ENUM'!$AE$3:$AE$5,0))</f>
        <v>0</v>
      </c>
      <c r="M15" s="42" t="s">
        <v>156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267</v>
      </c>
      <c r="D16" s="7">
        <v>1</v>
      </c>
      <c r="E16" s="7">
        <f>INDEX('!참조_ENUM'!$B$3:$B$124,MATCH(F16,'!참조_ENUM'!$C$3:$C$124,0))</f>
        <v>10</v>
      </c>
      <c r="F16" s="33" t="s">
        <v>155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156</v>
      </c>
      <c r="L16" s="4">
        <f>INDEX('!참조_ENUM'!$AD$3:$AD$5,MATCH(M16,'!참조_ENUM'!$AE$3:$AE$5,0))</f>
        <v>0</v>
      </c>
      <c r="M16" s="42" t="s">
        <v>156</v>
      </c>
      <c r="N16" s="4">
        <v>0</v>
      </c>
      <c r="O16" s="4">
        <v>0</v>
      </c>
      <c r="P16" s="7" t="s">
        <v>143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100204</v>
      </c>
      <c r="B17" s="7">
        <v>100204</v>
      </c>
      <c r="C17" s="7" t="s">
        <v>270</v>
      </c>
      <c r="D17" s="7">
        <v>1</v>
      </c>
      <c r="E17" s="7">
        <f>INDEX('!참조_ENUM'!$B$3:$B$124,MATCH(F17,'!참조_ENUM'!$C$3:$C$124,0))</f>
        <v>6</v>
      </c>
      <c r="F17" s="33" t="s">
        <v>154</v>
      </c>
      <c r="G17" s="7">
        <v>0</v>
      </c>
      <c r="H17" s="7">
        <v>5</v>
      </c>
      <c r="I17" s="7">
        <v>7</v>
      </c>
      <c r="J17" s="7">
        <f>INDEX('!참조_ENUM'!$AH$3:$AH$5,MATCH(K17,'!참조_ENUM'!$AI$3:$AI$5,0))</f>
        <v>0</v>
      </c>
      <c r="K17" s="46" t="s">
        <v>156</v>
      </c>
      <c r="L17" s="4">
        <f>INDEX('!참조_ENUM'!$AD$3:$AD$5,MATCH(M17,'!참조_ENUM'!$AE$3:$AE$5,0))</f>
        <v>0</v>
      </c>
      <c r="M17" s="42" t="s">
        <v>156</v>
      </c>
      <c r="N17" s="4">
        <v>0</v>
      </c>
      <c r="O17" s="4">
        <v>0</v>
      </c>
      <c r="P17" s="7" t="s">
        <v>143</v>
      </c>
      <c r="Q17" s="55">
        <v>100009</v>
      </c>
      <c r="R17" s="4">
        <v>0</v>
      </c>
      <c r="S17" s="4">
        <v>0</v>
      </c>
      <c r="T17" s="4">
        <v>0</v>
      </c>
      <c r="U17" s="4" t="s">
        <v>87</v>
      </c>
      <c r="V17" s="4"/>
    </row>
    <row r="18" spans="1:22" ht="20.100000000000001" customHeight="1" x14ac:dyDescent="0.3">
      <c r="A18" s="7">
        <v>100301</v>
      </c>
      <c r="B18" s="7">
        <v>100301</v>
      </c>
      <c r="C18" s="7" t="s">
        <v>261</v>
      </c>
      <c r="D18" s="7">
        <v>1</v>
      </c>
      <c r="E18" s="7">
        <f>INDEX('!참조_ENUM'!$B$3:$B$124,MATCH(F18,'!참조_ENUM'!$C$3:$C$124,0))</f>
        <v>6</v>
      </c>
      <c r="F18" s="33" t="s">
        <v>154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183</v>
      </c>
      <c r="L18" s="4">
        <f>INDEX('!참조_ENUM'!$AD$3:$AD$5,MATCH(M18,'!참조_ENUM'!$AE$3:$AE$5,0))</f>
        <v>0</v>
      </c>
      <c r="M18" s="42" t="s">
        <v>156</v>
      </c>
      <c r="N18" s="4">
        <v>0</v>
      </c>
      <c r="O18" s="4">
        <v>0</v>
      </c>
      <c r="P18" s="7">
        <v>100</v>
      </c>
      <c r="Q18" s="55">
        <v>100010</v>
      </c>
      <c r="R18" s="4">
        <v>0</v>
      </c>
      <c r="S18" s="4">
        <v>0</v>
      </c>
      <c r="T18" s="4">
        <v>0</v>
      </c>
      <c r="U18" s="4" t="s">
        <v>87</v>
      </c>
      <c r="V18" s="4" t="s">
        <v>108</v>
      </c>
    </row>
    <row r="19" spans="1:22" ht="20.100000000000001" customHeight="1" x14ac:dyDescent="0.3">
      <c r="A19" s="7">
        <v>100302</v>
      </c>
      <c r="B19" s="7">
        <v>100302</v>
      </c>
      <c r="C19" s="7" t="s">
        <v>265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183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0</v>
      </c>
      <c r="R19" s="4">
        <v>500006</v>
      </c>
      <c r="S19" s="4">
        <v>0</v>
      </c>
      <c r="T19" s="4">
        <v>0</v>
      </c>
      <c r="U19" s="4" t="s">
        <v>148</v>
      </c>
      <c r="V19" s="4" t="s">
        <v>109</v>
      </c>
    </row>
    <row r="20" spans="1:22" ht="20.100000000000001" customHeight="1" x14ac:dyDescent="0.3">
      <c r="A20" s="7">
        <v>100303</v>
      </c>
      <c r="B20" s="7">
        <v>100303</v>
      </c>
      <c r="C20" s="7" t="s">
        <v>262</v>
      </c>
      <c r="D20" s="7">
        <v>1</v>
      </c>
      <c r="E20" s="7">
        <f>INDEX('!참조_ENUM'!$B$3:$B$124,MATCH(F20,'!참조_ENUM'!$C$3:$C$124,0))</f>
        <v>6</v>
      </c>
      <c r="F20" s="33" t="s">
        <v>154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183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91</v>
      </c>
      <c r="Q20" s="55">
        <v>100011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1003034</v>
      </c>
      <c r="B21" s="7">
        <v>100304</v>
      </c>
      <c r="C21" s="7" t="s">
        <v>266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183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91</v>
      </c>
      <c r="Q21" s="55">
        <v>100011</v>
      </c>
      <c r="R21" s="4">
        <v>0</v>
      </c>
      <c r="S21" s="4">
        <v>0</v>
      </c>
      <c r="T21" s="4">
        <v>0</v>
      </c>
      <c r="U21" s="4" t="s">
        <v>87</v>
      </c>
      <c r="V21" s="4" t="s">
        <v>108</v>
      </c>
    </row>
    <row r="22" spans="1:22" ht="20.100000000000001" customHeight="1" x14ac:dyDescent="0.3">
      <c r="A22" s="7">
        <v>100401</v>
      </c>
      <c r="B22" s="7">
        <v>100401</v>
      </c>
      <c r="C22" s="7" t="s">
        <v>263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183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100012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100402</v>
      </c>
      <c r="B23" s="7">
        <v>100402</v>
      </c>
      <c r="C23" s="7" t="s">
        <v>268</v>
      </c>
      <c r="D23" s="7">
        <v>0</v>
      </c>
      <c r="E23" s="7">
        <f>INDEX('!참조_ENUM'!$B$3:$B$124,MATCH(F23,'!참조_ENUM'!$C$3:$C$124,0))</f>
        <v>1</v>
      </c>
      <c r="F23" s="33" t="s">
        <v>237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183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100013</v>
      </c>
      <c r="R23" s="4">
        <v>0</v>
      </c>
      <c r="S23" s="4">
        <v>0</v>
      </c>
      <c r="T23" s="4">
        <v>0</v>
      </c>
      <c r="U23" s="4" t="s">
        <v>107</v>
      </c>
      <c r="V23" s="4" t="s">
        <v>109</v>
      </c>
    </row>
    <row r="24" spans="1:22" ht="20.100000000000001" customHeight="1" x14ac:dyDescent="0.3">
      <c r="A24" s="7">
        <v>100403</v>
      </c>
      <c r="B24" s="7">
        <v>100403</v>
      </c>
      <c r="C24" s="7" t="s">
        <v>269</v>
      </c>
      <c r="D24" s="7">
        <v>1</v>
      </c>
      <c r="E24" s="7">
        <f>INDEX('!참조_ENUM'!$B$3:$B$124,MATCH(F24,'!참조_ENUM'!$C$3:$C$124,0))</f>
        <v>1</v>
      </c>
      <c r="F24" s="33" t="s">
        <v>237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183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>
        <v>100</v>
      </c>
      <c r="Q24" s="55">
        <v>100014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100501</v>
      </c>
      <c r="B25" s="7">
        <v>100501</v>
      </c>
      <c r="C25" s="36" t="s">
        <v>288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v>2</v>
      </c>
      <c r="K25" s="46" t="s">
        <v>183</v>
      </c>
      <c r="L25" s="4">
        <v>0</v>
      </c>
      <c r="M25" s="42" t="s">
        <v>156</v>
      </c>
      <c r="N25" s="4">
        <v>0</v>
      </c>
      <c r="O25" s="4">
        <v>0</v>
      </c>
      <c r="P25" s="7">
        <v>100</v>
      </c>
      <c r="Q25" s="55">
        <v>10050101</v>
      </c>
      <c r="R25" s="4">
        <v>0</v>
      </c>
      <c r="S25" s="4">
        <v>0</v>
      </c>
      <c r="T25" s="4">
        <v>0</v>
      </c>
      <c r="U25" s="4" t="s">
        <v>236</v>
      </c>
      <c r="V25" s="4"/>
    </row>
    <row r="26" spans="1:22" ht="20.100000000000001" customHeight="1" x14ac:dyDescent="0.3">
      <c r="A26" s="7">
        <v>100502</v>
      </c>
      <c r="B26" s="7">
        <v>100502</v>
      </c>
      <c r="C26" s="36" t="s">
        <v>289</v>
      </c>
      <c r="D26" s="7">
        <v>0</v>
      </c>
      <c r="E26" s="7">
        <f>INDEX('!참조_ENUM'!$B$3:$B$124,MATCH(F26,'!참조_ENUM'!$C$3:$C$124,0))</f>
        <v>1</v>
      </c>
      <c r="F26" s="33" t="s">
        <v>237</v>
      </c>
      <c r="G26" s="7">
        <v>0</v>
      </c>
      <c r="H26" s="7">
        <v>1</v>
      </c>
      <c r="I26" s="7">
        <v>0</v>
      </c>
      <c r="J26" s="7">
        <v>2</v>
      </c>
      <c r="K26" s="46" t="s">
        <v>183</v>
      </c>
      <c r="L26" s="4"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10050201</v>
      </c>
      <c r="R26" s="4">
        <v>0</v>
      </c>
      <c r="S26" s="4">
        <v>0</v>
      </c>
      <c r="T26" s="4">
        <v>0</v>
      </c>
      <c r="U26" s="4" t="s">
        <v>167</v>
      </c>
      <c r="V26" s="4"/>
    </row>
    <row r="27" spans="1:22" ht="20.100000000000001" customHeight="1" x14ac:dyDescent="0.3">
      <c r="A27" s="7">
        <v>100503</v>
      </c>
      <c r="B27" s="7">
        <v>100503</v>
      </c>
      <c r="C27" s="36" t="s">
        <v>290</v>
      </c>
      <c r="D27" s="7">
        <v>1</v>
      </c>
      <c r="E27" s="7">
        <f>INDEX('!참조_ENUM'!$B$3:$B$124,MATCH(F27,'!참조_ENUM'!$C$3:$C$124,0))</f>
        <v>6</v>
      </c>
      <c r="F27" s="33" t="s">
        <v>154</v>
      </c>
      <c r="G27" s="7">
        <v>0</v>
      </c>
      <c r="H27" s="7">
        <v>1</v>
      </c>
      <c r="I27" s="7">
        <v>0</v>
      </c>
      <c r="J27" s="7">
        <v>2</v>
      </c>
      <c r="K27" s="46" t="s">
        <v>183</v>
      </c>
      <c r="L27" s="4"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10050301</v>
      </c>
      <c r="R27" s="4">
        <v>0</v>
      </c>
      <c r="S27" s="4">
        <v>0</v>
      </c>
      <c r="T27" s="4">
        <v>0</v>
      </c>
      <c r="U27" s="4" t="s">
        <v>236</v>
      </c>
      <c r="V27" s="4"/>
    </row>
    <row r="28" spans="1:22" ht="20.100000000000001" customHeight="1" x14ac:dyDescent="0.3">
      <c r="A28" s="7">
        <v>100504</v>
      </c>
      <c r="B28" s="7">
        <v>100504</v>
      </c>
      <c r="C28" s="36" t="s">
        <v>291</v>
      </c>
      <c r="D28" s="7">
        <v>0</v>
      </c>
      <c r="E28" s="7">
        <f>INDEX('!참조_ENUM'!$B$3:$B$124,MATCH(F28,'!참조_ENUM'!$C$3:$C$124,0))</f>
        <v>1</v>
      </c>
      <c r="F28" s="33" t="s">
        <v>237</v>
      </c>
      <c r="G28" s="7">
        <v>0</v>
      </c>
      <c r="H28" s="7">
        <v>1</v>
      </c>
      <c r="I28" s="7">
        <v>0</v>
      </c>
      <c r="J28" s="7">
        <v>2</v>
      </c>
      <c r="K28" s="46" t="s">
        <v>183</v>
      </c>
      <c r="L28" s="4">
        <v>0</v>
      </c>
      <c r="M28" s="42" t="s">
        <v>156</v>
      </c>
      <c r="N28" s="4">
        <v>0</v>
      </c>
      <c r="O28" s="4">
        <v>0</v>
      </c>
      <c r="P28" s="7">
        <v>100</v>
      </c>
      <c r="Q28" s="55" t="s">
        <v>238</v>
      </c>
      <c r="R28" s="4">
        <v>10050401</v>
      </c>
      <c r="S28" s="4">
        <v>0</v>
      </c>
      <c r="T28" s="4">
        <v>0</v>
      </c>
      <c r="U28" s="4" t="s">
        <v>239</v>
      </c>
      <c r="V28" s="4"/>
    </row>
  </sheetData>
  <phoneticPr fontId="1" type="noConversion"/>
  <dataValidations count="1">
    <dataValidation type="list" allowBlank="1" showInputMessage="1" showErrorMessage="1" sqref="U5:U28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9"/>
  <sheetViews>
    <sheetView tabSelected="1" workbookViewId="0">
      <selection activeCell="E32" sqref="E32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67.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257</v>
      </c>
      <c r="C2" s="1" t="s">
        <v>271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230</v>
      </c>
      <c r="K2" s="1" t="s">
        <v>231</v>
      </c>
      <c r="L2" s="1" t="s">
        <v>88</v>
      </c>
    </row>
    <row r="3" spans="1:12" x14ac:dyDescent="0.3">
      <c r="A3" s="2" t="s">
        <v>229</v>
      </c>
      <c r="B3" s="2" t="s">
        <v>278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277</v>
      </c>
      <c r="C4" s="20" t="s">
        <v>276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233</v>
      </c>
      <c r="K4" s="20" t="s">
        <v>234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259</v>
      </c>
      <c r="D5" s="22">
        <f>INDEX('!참조_ENUM'!$R$3:$R$7,MATCH(E5,'!참조_ENUM'!$S$3:$S$7,0))</f>
        <v>2</v>
      </c>
      <c r="E5" s="32" t="s">
        <v>292</v>
      </c>
      <c r="F5" s="22">
        <f>INDEX('!참조_ENUM'!$F$3:$F$22,MATCH(G5,'!참조_ENUM'!$G$3:$G$22,0))</f>
        <v>201</v>
      </c>
      <c r="G5" s="32" t="s">
        <v>282</v>
      </c>
      <c r="H5" s="25">
        <v>0</v>
      </c>
      <c r="I5" s="22">
        <v>1</v>
      </c>
      <c r="J5" s="62">
        <v>1</v>
      </c>
      <c r="K5" s="62">
        <v>1E-3</v>
      </c>
      <c r="L5" s="48" t="s">
        <v>173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259</v>
      </c>
      <c r="D6" s="7">
        <f>INDEX('!참조_ENUM'!$R$3:$R$7,MATCH(E6,'!참조_ENUM'!$S$3:$S$7,0))</f>
        <v>3</v>
      </c>
      <c r="E6" s="33" t="s">
        <v>280</v>
      </c>
      <c r="F6" s="7">
        <f>INDEX('!참조_ENUM'!$F$3:$F$22,MATCH(G6,'!참조_ENUM'!$G$3:$G$22,0))</f>
        <v>203</v>
      </c>
      <c r="G6" s="33" t="s">
        <v>283</v>
      </c>
      <c r="H6" s="4">
        <v>0</v>
      </c>
      <c r="I6" s="7">
        <v>0.1</v>
      </c>
      <c r="J6" s="63">
        <v>1</v>
      </c>
      <c r="K6" s="63">
        <v>1E-3</v>
      </c>
      <c r="L6" s="49" t="s">
        <v>174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259</v>
      </c>
      <c r="D7" s="7">
        <f>INDEX('!참조_ENUM'!$R$3:$R$7,MATCH(E7,'!참조_ENUM'!$S$3:$S$7,0))</f>
        <v>2</v>
      </c>
      <c r="E7" s="33" t="s">
        <v>292</v>
      </c>
      <c r="F7" s="7">
        <f>INDEX('!참조_ENUM'!$F$3:$F$22,MATCH(G7,'!참조_ENUM'!$G$3:$G$22,0))</f>
        <v>201</v>
      </c>
      <c r="G7" s="32" t="s">
        <v>282</v>
      </c>
      <c r="H7" s="4">
        <v>0</v>
      </c>
      <c r="I7" s="7">
        <v>1.2</v>
      </c>
      <c r="J7" s="63">
        <v>1</v>
      </c>
      <c r="K7" s="63">
        <v>1E-3</v>
      </c>
      <c r="L7" s="49" t="s">
        <v>175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259</v>
      </c>
      <c r="D8" s="29">
        <f>INDEX('!참조_ENUM'!$R$3:$R$7,MATCH(E8,'!참조_ENUM'!$S$3:$S$7,0))</f>
        <v>3</v>
      </c>
      <c r="E8" s="33" t="s">
        <v>280</v>
      </c>
      <c r="F8" s="29">
        <f>INDEX('!참조_ENUM'!$F$3:$F$22,MATCH(G8,'!참조_ENUM'!$G$3:$G$22,0))</f>
        <v>203</v>
      </c>
      <c r="G8" s="33" t="s">
        <v>283</v>
      </c>
      <c r="H8" s="30">
        <v>0</v>
      </c>
      <c r="I8" s="29">
        <v>0.2</v>
      </c>
      <c r="J8" s="64">
        <v>1</v>
      </c>
      <c r="K8" s="64">
        <v>1E-3</v>
      </c>
      <c r="L8" s="61" t="s">
        <v>286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258</v>
      </c>
      <c r="D9" s="22">
        <f>INDEX('!참조_ENUM'!$R$3:$R$7,MATCH(E9,'!참조_ENUM'!$S$3:$S$7,0))</f>
        <v>1</v>
      </c>
      <c r="E9" s="33" t="s">
        <v>279</v>
      </c>
      <c r="F9" s="22">
        <f>INDEX('!참조_ENUM'!$F$3:$F$22,MATCH(G9,'!참조_ENUM'!$G$3:$G$22,0))</f>
        <v>201</v>
      </c>
      <c r="G9" s="32" t="s">
        <v>282</v>
      </c>
      <c r="H9" s="25">
        <v>0</v>
      </c>
      <c r="I9" s="22">
        <v>1</v>
      </c>
      <c r="J9" s="62">
        <v>1</v>
      </c>
      <c r="K9" s="62">
        <v>1E-3</v>
      </c>
      <c r="L9" s="48" t="s">
        <v>205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258</v>
      </c>
      <c r="D10" s="7">
        <f>INDEX('!참조_ENUM'!$R$3:$R$7,MATCH(E10,'!참조_ENUM'!$S$3:$S$7,0))</f>
        <v>1</v>
      </c>
      <c r="E10" s="33" t="s">
        <v>279</v>
      </c>
      <c r="F10" s="7">
        <f>INDEX('!참조_ENUM'!$F$3:$F$22,MATCH(G10,'!참조_ENUM'!$G$3:$G$22,0))</f>
        <v>201</v>
      </c>
      <c r="G10" s="32" t="s">
        <v>282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206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258</v>
      </c>
      <c r="D11" s="7">
        <f>INDEX('!참조_ENUM'!$R$3:$R$7,MATCH(E11,'!참조_ENUM'!$S$3:$S$7,0))</f>
        <v>4</v>
      </c>
      <c r="E11" s="33" t="s">
        <v>281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209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258</v>
      </c>
      <c r="D12" s="7">
        <f>INDEX('!참조_ENUM'!$R$3:$R$7,MATCH(E12,'!참조_ENUM'!$S$3:$S$7,0))</f>
        <v>1</v>
      </c>
      <c r="E12" s="33" t="s">
        <v>279</v>
      </c>
      <c r="F12" s="7">
        <f>INDEX('!참조_ENUM'!$F$3:$F$22,MATCH(G12,'!참조_ENUM'!$G$3:$G$22,0))</f>
        <v>201</v>
      </c>
      <c r="G12" s="32" t="s">
        <v>282</v>
      </c>
      <c r="H12" s="4">
        <v>0</v>
      </c>
      <c r="I12" s="7">
        <v>1.3</v>
      </c>
      <c r="J12" s="63">
        <v>1</v>
      </c>
      <c r="K12" s="63">
        <v>1E-3</v>
      </c>
      <c r="L12" s="49" t="s">
        <v>214</v>
      </c>
    </row>
    <row r="13" spans="1:12" ht="17.25" thickBot="1" x14ac:dyDescent="0.35">
      <c r="A13" s="26">
        <v>10010303</v>
      </c>
      <c r="B13" s="22">
        <f>INDEX('!참조_ENUM'!$AP$3:$AP$7,MATCH(C13,'!참조_ENUM'!$AQ$3:$AQ$7,0))</f>
        <v>1</v>
      </c>
      <c r="C13" s="32" t="s">
        <v>258</v>
      </c>
      <c r="D13" s="7">
        <f>INDEX('!참조_ENUM'!$R$3:$R$7,MATCH(E13,'!참조_ENUM'!$S$3:$S$7,0))</f>
        <v>1</v>
      </c>
      <c r="E13" s="33" t="s">
        <v>279</v>
      </c>
      <c r="F13" s="7">
        <f>INDEX('!참조_ENUM'!$F$3:$F$22,MATCH(G13,'!참조_ENUM'!$G$3:$G$22,0))</f>
        <v>201</v>
      </c>
      <c r="G13" s="32" t="s">
        <v>282</v>
      </c>
      <c r="H13" s="4">
        <v>0</v>
      </c>
      <c r="I13" s="7">
        <v>1.3</v>
      </c>
      <c r="J13" s="63">
        <v>1</v>
      </c>
      <c r="K13" s="63">
        <v>1E-3</v>
      </c>
      <c r="L13" s="49" t="s">
        <v>205</v>
      </c>
    </row>
    <row r="14" spans="1:12" ht="17.25" thickBot="1" x14ac:dyDescent="0.35">
      <c r="A14" s="27">
        <v>10010401</v>
      </c>
      <c r="B14" s="22">
        <f>INDEX('!참조_ENUM'!$AP$3:$AP$7,MATCH(C14,'!참조_ENUM'!$AQ$3:$AQ$7,0))</f>
        <v>1</v>
      </c>
      <c r="C14" s="32" t="s">
        <v>258</v>
      </c>
      <c r="D14" s="23">
        <f>INDEX('!참조_ENUM'!$R$3:$R$7,MATCH(E14,'!참조_ENUM'!$S$3:$S$7,0))</f>
        <v>1</v>
      </c>
      <c r="E14" s="33" t="s">
        <v>279</v>
      </c>
      <c r="F14" s="23">
        <f>INDEX('!참조_ENUM'!$F$3:$F$22,MATCH(G14,'!참조_ENUM'!$G$3:$G$22,0))</f>
        <v>201</v>
      </c>
      <c r="G14" s="32" t="s">
        <v>282</v>
      </c>
      <c r="H14" s="28">
        <v>0</v>
      </c>
      <c r="I14" s="23">
        <v>1.5</v>
      </c>
      <c r="J14" s="64">
        <v>1</v>
      </c>
      <c r="K14" s="64">
        <v>1E-3</v>
      </c>
      <c r="L14" s="49" t="s">
        <v>206</v>
      </c>
    </row>
    <row r="15" spans="1:12" ht="17.25" thickBot="1" x14ac:dyDescent="0.35">
      <c r="A15" s="69">
        <v>10050101</v>
      </c>
      <c r="B15" s="22">
        <f>INDEX('!참조_ENUM'!$AP$3:$AP$7,MATCH(C15,'!참조_ENUM'!$AQ$3:$AQ$7,0))</f>
        <v>1</v>
      </c>
      <c r="C15" s="32" t="s">
        <v>258</v>
      </c>
      <c r="D15" s="65">
        <f>INDEX('!참조_ENUM'!$R$3:$R$7,MATCH(E15,'!참조_ENUM'!$S$3:$S$7,0))</f>
        <v>1</v>
      </c>
      <c r="E15" s="33" t="s">
        <v>279</v>
      </c>
      <c r="F15" s="65">
        <f>INDEX('!참조_ENUM'!$F$3:$F$22,MATCH(G15,'!참조_ENUM'!$G$3:$G$22,0))</f>
        <v>201</v>
      </c>
      <c r="G15" s="32" t="s">
        <v>282</v>
      </c>
      <c r="H15" s="66">
        <v>0</v>
      </c>
      <c r="I15" s="65">
        <v>1</v>
      </c>
      <c r="J15" s="67">
        <v>1</v>
      </c>
      <c r="K15" s="67">
        <v>1E-3</v>
      </c>
      <c r="L15" s="68" t="s">
        <v>240</v>
      </c>
    </row>
    <row r="16" spans="1:12" ht="17.25" thickBot="1" x14ac:dyDescent="0.35">
      <c r="A16" s="69">
        <v>10050201</v>
      </c>
      <c r="B16" s="22">
        <f>INDEX('!참조_ENUM'!$AP$3:$AP$7,MATCH(C16,'!참조_ENUM'!$AQ$3:$AQ$7,0))</f>
        <v>1</v>
      </c>
      <c r="C16" s="32" t="s">
        <v>258</v>
      </c>
      <c r="D16" s="65">
        <f>INDEX('!참조_ENUM'!$R$3:$R$7,MATCH(E16,'!참조_ENUM'!$S$3:$S$7,0))</f>
        <v>3</v>
      </c>
      <c r="E16" s="33" t="s">
        <v>280</v>
      </c>
      <c r="F16" s="65">
        <f>INDEX('!참조_ENUM'!$F$3:$F$22,MATCH(G16,'!참조_ENUM'!$G$3:$G$22,0))</f>
        <v>203</v>
      </c>
      <c r="G16" s="33" t="s">
        <v>283</v>
      </c>
      <c r="H16" s="66">
        <v>0</v>
      </c>
      <c r="I16" s="65">
        <v>0.1</v>
      </c>
      <c r="J16" s="67">
        <v>1</v>
      </c>
      <c r="K16" s="67">
        <v>1E-3</v>
      </c>
      <c r="L16" s="68" t="s">
        <v>241</v>
      </c>
    </row>
    <row r="17" spans="1:12" ht="17.25" thickBot="1" x14ac:dyDescent="0.35">
      <c r="A17" s="69">
        <v>10050301</v>
      </c>
      <c r="B17" s="22">
        <f>INDEX('!참조_ENUM'!$AP$3:$AP$7,MATCH(C17,'!참조_ENUM'!$AQ$3:$AQ$7,0))</f>
        <v>1</v>
      </c>
      <c r="C17" s="32" t="s">
        <v>258</v>
      </c>
      <c r="D17" s="65">
        <f>INDEX('!참조_ENUM'!$R$3:$R$7,MATCH(E17,'!참조_ENUM'!$S$3:$S$7,0))</f>
        <v>1</v>
      </c>
      <c r="E17" s="33" t="s">
        <v>279</v>
      </c>
      <c r="F17" s="65">
        <f>INDEX('!참조_ENUM'!$F$3:$F$22,MATCH(G17,'!참조_ENUM'!$G$3:$G$22,0))</f>
        <v>201</v>
      </c>
      <c r="G17" s="32" t="s">
        <v>282</v>
      </c>
      <c r="H17" s="66">
        <v>0</v>
      </c>
      <c r="I17" s="65">
        <v>1.2</v>
      </c>
      <c r="J17" s="67">
        <v>1</v>
      </c>
      <c r="K17" s="67">
        <v>1E-3</v>
      </c>
      <c r="L17" s="68" t="s">
        <v>242</v>
      </c>
    </row>
    <row r="18" spans="1:12" ht="17.25" thickBot="1" x14ac:dyDescent="0.35">
      <c r="A18" s="37">
        <v>100007</v>
      </c>
      <c r="B18" s="22">
        <f>INDEX('!참조_ENUM'!$AP$3:$AP$7,MATCH(C18,'!참조_ENUM'!$AQ$3:$AQ$7,0))</f>
        <v>1</v>
      </c>
      <c r="C18" s="32" t="s">
        <v>258</v>
      </c>
      <c r="D18" s="38">
        <f>INDEX('!참조_ENUM'!$R$3:$R$7,MATCH(E18,'!참조_ENUM'!$S$3:$S$7,0))</f>
        <v>1</v>
      </c>
      <c r="E18" s="33" t="s">
        <v>279</v>
      </c>
      <c r="F18" s="38">
        <f>INDEX('!참조_ENUM'!$F$3:$F$22,MATCH(G18,'!참조_ENUM'!$G$3:$G$22,0))</f>
        <v>201</v>
      </c>
      <c r="G18" s="32" t="s">
        <v>282</v>
      </c>
      <c r="H18" s="40">
        <v>0</v>
      </c>
      <c r="I18" s="38">
        <v>1</v>
      </c>
      <c r="J18" s="38">
        <v>1</v>
      </c>
      <c r="K18" s="38">
        <v>1E-3</v>
      </c>
      <c r="L18" s="40" t="s">
        <v>101</v>
      </c>
    </row>
    <row r="19" spans="1:12" ht="17.25" thickBot="1" x14ac:dyDescent="0.35">
      <c r="A19" s="26">
        <v>100008</v>
      </c>
      <c r="B19" s="22">
        <f>INDEX('!참조_ENUM'!$AP$3:$AP$7,MATCH(C19,'!참조_ENUM'!$AQ$3:$AQ$7,0))</f>
        <v>1</v>
      </c>
      <c r="C19" s="32" t="s">
        <v>258</v>
      </c>
      <c r="D19" s="7">
        <f>INDEX('!참조_ENUM'!$R$3:$R$7,MATCH(E19,'!참조_ENUM'!$S$3:$S$7,0))</f>
        <v>1</v>
      </c>
      <c r="E19" s="33" t="s">
        <v>279</v>
      </c>
      <c r="F19" s="7">
        <f>INDEX('!참조_ENUM'!$F$3:$F$22,MATCH(G19,'!참조_ENUM'!$G$3:$G$22,0))</f>
        <v>201</v>
      </c>
      <c r="G19" s="32" t="s">
        <v>282</v>
      </c>
      <c r="H19" s="4">
        <v>0</v>
      </c>
      <c r="I19" s="7">
        <v>1.2</v>
      </c>
      <c r="J19" s="7">
        <v>1</v>
      </c>
      <c r="K19" s="7">
        <v>1E-3</v>
      </c>
      <c r="L19" s="4" t="s">
        <v>101</v>
      </c>
    </row>
    <row r="20" spans="1:12" ht="17.25" thickBot="1" x14ac:dyDescent="0.35">
      <c r="A20" s="31">
        <v>100009</v>
      </c>
      <c r="B20" s="22">
        <f>INDEX('!참조_ENUM'!$AP$3:$AP$7,MATCH(C20,'!참조_ENUM'!$AQ$3:$AQ$7,0))</f>
        <v>1</v>
      </c>
      <c r="C20" s="32" t="s">
        <v>258</v>
      </c>
      <c r="D20" s="29">
        <f>INDEX('!참조_ENUM'!$R$3:$R$7,MATCH(E20,'!참조_ENUM'!$S$3:$S$7,0))</f>
        <v>1</v>
      </c>
      <c r="E20" s="33" t="s">
        <v>279</v>
      </c>
      <c r="F20" s="29">
        <f>INDEX('!참조_ENUM'!$F$3:$F$22,MATCH(G20,'!참조_ENUM'!$G$3:$G$22,0))</f>
        <v>201</v>
      </c>
      <c r="G20" s="32" t="s">
        <v>282</v>
      </c>
      <c r="H20" s="30">
        <v>0</v>
      </c>
      <c r="I20" s="29">
        <v>0.8</v>
      </c>
      <c r="J20" s="29">
        <v>1</v>
      </c>
      <c r="K20" s="29">
        <v>1E-3</v>
      </c>
      <c r="L20" s="30" t="s">
        <v>147</v>
      </c>
    </row>
    <row r="21" spans="1:12" ht="17.25" thickBot="1" x14ac:dyDescent="0.35">
      <c r="A21" s="24">
        <v>100010</v>
      </c>
      <c r="B21" s="22">
        <f>INDEX('!참조_ENUM'!$AP$3:$AP$7,MATCH(C21,'!참조_ENUM'!$AQ$3:$AQ$7,0))</f>
        <v>1</v>
      </c>
      <c r="C21" s="32" t="s">
        <v>258</v>
      </c>
      <c r="D21" s="22">
        <f>INDEX('!참조_ENUM'!$R$3:$R$7,MATCH(E21,'!참조_ENUM'!$S$3:$S$7,0))</f>
        <v>1</v>
      </c>
      <c r="E21" s="33" t="s">
        <v>279</v>
      </c>
      <c r="F21" s="22">
        <f>INDEX('!참조_ENUM'!$F$3:$F$22,MATCH(G21,'!참조_ENUM'!$G$3:$G$22,0))</f>
        <v>201</v>
      </c>
      <c r="G21" s="32" t="s">
        <v>282</v>
      </c>
      <c r="H21" s="25">
        <v>0</v>
      </c>
      <c r="I21" s="22">
        <v>1</v>
      </c>
      <c r="J21" s="22">
        <v>1</v>
      </c>
      <c r="K21" s="22">
        <v>1E-3</v>
      </c>
      <c r="L21" s="25" t="s">
        <v>101</v>
      </c>
    </row>
    <row r="22" spans="1:12" ht="17.25" thickBot="1" x14ac:dyDescent="0.35">
      <c r="A22" s="31">
        <v>100011</v>
      </c>
      <c r="B22" s="22">
        <f>INDEX('!참조_ENUM'!$AP$3:$AP$7,MATCH(C22,'!참조_ENUM'!$AQ$3:$AQ$7,0))</f>
        <v>1</v>
      </c>
      <c r="C22" s="32" t="s">
        <v>258</v>
      </c>
      <c r="D22" s="29">
        <f>INDEX('!참조_ENUM'!$R$3:$R$7,MATCH(E22,'!참조_ENUM'!$S$3:$S$7,0))</f>
        <v>1</v>
      </c>
      <c r="E22" s="33" t="s">
        <v>279</v>
      </c>
      <c r="F22" s="29">
        <f>INDEX('!참조_ENUM'!$F$3:$F$22,MATCH(G22,'!참조_ENUM'!$G$3:$G$22,0))</f>
        <v>201</v>
      </c>
      <c r="G22" s="32" t="s">
        <v>282</v>
      </c>
      <c r="H22" s="30">
        <v>0</v>
      </c>
      <c r="I22" s="29">
        <v>1.2</v>
      </c>
      <c r="J22" s="29">
        <v>1</v>
      </c>
      <c r="K22" s="29">
        <v>1E-3</v>
      </c>
      <c r="L22" s="30" t="s">
        <v>101</v>
      </c>
    </row>
    <row r="23" spans="1:12" ht="17.25" thickBot="1" x14ac:dyDescent="0.35">
      <c r="A23" s="24">
        <v>100012</v>
      </c>
      <c r="B23" s="22">
        <f>INDEX('!참조_ENUM'!$AP$3:$AP$7,MATCH(C23,'!참조_ENUM'!$AQ$3:$AQ$7,0))</f>
        <v>1</v>
      </c>
      <c r="C23" s="32" t="s">
        <v>258</v>
      </c>
      <c r="D23" s="22">
        <f>INDEX('!참조_ENUM'!$R$3:$R$7,MATCH(E23,'!참조_ENUM'!$S$3:$S$7,0))</f>
        <v>1</v>
      </c>
      <c r="E23" s="33" t="s">
        <v>279</v>
      </c>
      <c r="F23" s="22">
        <f>INDEX('!참조_ENUM'!$F$3:$F$22,MATCH(G23,'!참조_ENUM'!$G$3:$G$22,0))</f>
        <v>201</v>
      </c>
      <c r="G23" s="32" t="s">
        <v>282</v>
      </c>
      <c r="H23" s="25">
        <v>0</v>
      </c>
      <c r="I23" s="22">
        <v>1</v>
      </c>
      <c r="J23" s="22">
        <v>1</v>
      </c>
      <c r="K23" s="22">
        <v>1E-3</v>
      </c>
      <c r="L23" s="25" t="s">
        <v>101</v>
      </c>
    </row>
    <row r="24" spans="1:12" ht="17.25" thickBot="1" x14ac:dyDescent="0.35">
      <c r="A24" s="26">
        <v>100013</v>
      </c>
      <c r="B24" s="22">
        <f>INDEX('!참조_ENUM'!$AP$3:$AP$7,MATCH(C24,'!참조_ENUM'!$AQ$3:$AQ$7,0))</f>
        <v>1</v>
      </c>
      <c r="C24" s="32" t="s">
        <v>258</v>
      </c>
      <c r="D24" s="7">
        <f>INDEX('!참조_ENUM'!$R$3:$R$7,MATCH(E24,'!참조_ENUM'!$S$3:$S$7,0))</f>
        <v>3</v>
      </c>
      <c r="E24" s="33" t="s">
        <v>280</v>
      </c>
      <c r="F24" s="7">
        <f>INDEX('!참조_ENUM'!$F$3:$F$22,MATCH(G24,'!참조_ENUM'!$G$3:$G$22,0))</f>
        <v>203</v>
      </c>
      <c r="G24" s="33" t="s">
        <v>283</v>
      </c>
      <c r="H24" s="4">
        <v>0</v>
      </c>
      <c r="I24" s="7">
        <v>0.3</v>
      </c>
      <c r="J24" s="7">
        <v>1</v>
      </c>
      <c r="K24" s="7">
        <v>1E-3</v>
      </c>
      <c r="L24" s="4" t="s">
        <v>102</v>
      </c>
    </row>
    <row r="25" spans="1:12" ht="17.25" thickBot="1" x14ac:dyDescent="0.35">
      <c r="A25" s="27">
        <v>100014</v>
      </c>
      <c r="B25" s="22">
        <f>INDEX('!참조_ENUM'!$AP$3:$AP$7,MATCH(C25,'!참조_ENUM'!$AQ$3:$AQ$7,0))</f>
        <v>1</v>
      </c>
      <c r="C25" s="32" t="s">
        <v>258</v>
      </c>
      <c r="D25" s="23">
        <f>INDEX('!참조_ENUM'!$R$3:$R$7,MATCH(E25,'!참조_ENUM'!$S$3:$S$7,0))</f>
        <v>1</v>
      </c>
      <c r="E25" s="33" t="s">
        <v>279</v>
      </c>
      <c r="F25" s="23">
        <f>INDEX('!참조_ENUM'!$F$3:$F$22,MATCH(G25,'!참조_ENUM'!$G$3:$G$22,0))</f>
        <v>201</v>
      </c>
      <c r="G25" s="32" t="s">
        <v>282</v>
      </c>
      <c r="H25" s="28">
        <v>0</v>
      </c>
      <c r="I25" s="23">
        <v>1.2</v>
      </c>
      <c r="J25" s="23">
        <v>1</v>
      </c>
      <c r="K25" s="23">
        <v>1E-3</v>
      </c>
      <c r="L25" s="28" t="s">
        <v>101</v>
      </c>
    </row>
    <row r="26" spans="1:12" ht="17.25" thickBot="1" x14ac:dyDescent="0.35">
      <c r="A26" s="37">
        <v>100015</v>
      </c>
      <c r="B26" s="22">
        <f>INDEX('!참조_ENUM'!$AP$3:$AP$7,MATCH(C26,'!참조_ENUM'!$AQ$3:$AQ$7,0))</f>
        <v>1</v>
      </c>
      <c r="C26" s="32" t="s">
        <v>258</v>
      </c>
      <c r="D26" s="38">
        <f>INDEX('!참조_ENUM'!$R$3:$R$7,MATCH(E26,'!참조_ENUM'!$S$3:$S$7,0))</f>
        <v>1</v>
      </c>
      <c r="E26" s="33" t="s">
        <v>279</v>
      </c>
      <c r="F26" s="38">
        <f>INDEX('!참조_ENUM'!$F$3:$F$22,MATCH(G26,'!참조_ENUM'!$G$3:$G$22,0))</f>
        <v>201</v>
      </c>
      <c r="G26" s="32" t="s">
        <v>282</v>
      </c>
      <c r="H26" s="40">
        <v>0</v>
      </c>
      <c r="I26" s="38">
        <v>1</v>
      </c>
      <c r="J26" s="38">
        <v>1</v>
      </c>
      <c r="K26" s="38">
        <v>1E-3</v>
      </c>
      <c r="L26" s="40" t="s">
        <v>101</v>
      </c>
    </row>
    <row r="27" spans="1:12" ht="17.25" thickBot="1" x14ac:dyDescent="0.35">
      <c r="A27" s="27">
        <v>100016</v>
      </c>
      <c r="B27" s="22">
        <f>INDEX('!참조_ENUM'!$AP$3:$AP$7,MATCH(C27,'!참조_ENUM'!$AQ$3:$AQ$7,0))</f>
        <v>1</v>
      </c>
      <c r="C27" s="32" t="s">
        <v>258</v>
      </c>
      <c r="D27" s="23">
        <f>INDEX('!참조_ENUM'!$R$3:$R$7,MATCH(E27,'!참조_ENUM'!$S$3:$S$7,0))</f>
        <v>1</v>
      </c>
      <c r="E27" s="33" t="s">
        <v>279</v>
      </c>
      <c r="F27" s="23">
        <f>INDEX('!참조_ENUM'!$F$3:$F$22,MATCH(G27,'!참조_ENUM'!$G$3:$G$22,0))</f>
        <v>201</v>
      </c>
      <c r="G27" s="32" t="s">
        <v>282</v>
      </c>
      <c r="H27" s="28">
        <v>0</v>
      </c>
      <c r="I27" s="23">
        <v>1.2</v>
      </c>
      <c r="J27" s="23">
        <v>1</v>
      </c>
      <c r="K27" s="23">
        <v>1E-3</v>
      </c>
      <c r="L27" s="28" t="s">
        <v>101</v>
      </c>
    </row>
    <row r="28" spans="1:12" ht="17.25" thickBot="1" x14ac:dyDescent="0.35">
      <c r="A28" s="27">
        <v>100017</v>
      </c>
      <c r="B28" s="22">
        <f>INDEX('!참조_ENUM'!$AP$3:$AP$7,MATCH(C28,'!참조_ENUM'!$AQ$3:$AQ$7,0))</f>
        <v>1</v>
      </c>
      <c r="C28" s="32" t="s">
        <v>258</v>
      </c>
      <c r="D28" s="23">
        <f>INDEX('!참조_ENUM'!$R$3:$R$7,MATCH(E28,'!참조_ENUM'!$S$3:$S$7,0))</f>
        <v>1</v>
      </c>
      <c r="E28" s="33" t="s">
        <v>279</v>
      </c>
      <c r="F28" s="23">
        <f>INDEX('!참조_ENUM'!$F$3:$F$22,MATCH(G28,'!참조_ENUM'!$G$3:$G$22,0))</f>
        <v>201</v>
      </c>
      <c r="G28" s="32" t="s">
        <v>282</v>
      </c>
      <c r="H28" s="28">
        <v>0</v>
      </c>
      <c r="I28" s="23">
        <v>1.3</v>
      </c>
      <c r="J28" s="23">
        <v>1</v>
      </c>
      <c r="K28" s="23">
        <v>1E-3</v>
      </c>
      <c r="L28" s="28" t="s">
        <v>144</v>
      </c>
    </row>
    <row r="29" spans="1:12" ht="17.25" thickBot="1" x14ac:dyDescent="0.35">
      <c r="A29" s="27">
        <v>100018</v>
      </c>
      <c r="B29" s="22">
        <f>INDEX('!참조_ENUM'!$AP$3:$AP$7,MATCH(C29,'!참조_ENUM'!$AQ$3:$AQ$7,0))</f>
        <v>1</v>
      </c>
      <c r="C29" s="32" t="s">
        <v>258</v>
      </c>
      <c r="D29" s="23">
        <f>INDEX('!참조_ENUM'!$R$3:$R$7,MATCH(E29,'!참조_ENUM'!$S$3:$S$7,0))</f>
        <v>1</v>
      </c>
      <c r="E29" s="33" t="s">
        <v>279</v>
      </c>
      <c r="F29" s="23">
        <f>INDEX('!참조_ENUM'!$F$3:$F$22,MATCH(G29,'!참조_ENUM'!$G$3:$G$22,0))</f>
        <v>201</v>
      </c>
      <c r="G29" s="32" t="s">
        <v>282</v>
      </c>
      <c r="H29" s="28">
        <v>0</v>
      </c>
      <c r="I29" s="23">
        <v>1.3</v>
      </c>
      <c r="J29" s="23">
        <v>1</v>
      </c>
      <c r="K29" s="23">
        <v>1E-3</v>
      </c>
      <c r="L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C5:C29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E5:E29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L13" activeCellId="1" sqref="L10 L1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230</v>
      </c>
      <c r="Q2" s="1" t="s">
        <v>231</v>
      </c>
      <c r="R2" s="1" t="s">
        <v>232</v>
      </c>
      <c r="S2" s="1" t="s">
        <v>88</v>
      </c>
      <c r="T2" s="15" t="s">
        <v>103</v>
      </c>
    </row>
    <row r="3" spans="1:20" ht="33" x14ac:dyDescent="0.3">
      <c r="A3" s="11" t="s">
        <v>229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233</v>
      </c>
      <c r="Q4" s="20" t="s">
        <v>234</v>
      </c>
      <c r="R4" s="20" t="s">
        <v>235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284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272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282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273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285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272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282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110</v>
      </c>
      <c r="C9" s="33" t="s">
        <v>274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201</v>
      </c>
      <c r="L9" s="33" t="s">
        <v>282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273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202</v>
      </c>
      <c r="L10" s="33" t="s">
        <v>285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275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273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202</v>
      </c>
      <c r="L13" s="33" t="s">
        <v>285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243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2024-02-16T08:27:26Z</dcterms:modified>
</cp:coreProperties>
</file>