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thena\Desktop\MS\Thesis\Presentation (Latest)\Presentation 2\New Implementation\After Consultation\Trial\"/>
    </mc:Choice>
  </mc:AlternateContent>
  <xr:revisionPtr revIDLastSave="0" documentId="13_ncr:1_{024A7DF5-FD11-48C7-928B-596292828C03}" xr6:coauthVersionLast="47" xr6:coauthVersionMax="47" xr10:uidLastSave="{00000000-0000-0000-0000-000000000000}"/>
  <bookViews>
    <workbookView xWindow="-108" yWindow="-108" windowWidth="23256" windowHeight="12576" xr2:uid="{864B968D-4CE3-4EF4-ACC3-C02CCA305411}"/>
  </bookViews>
  <sheets>
    <sheet name="New Data - July 27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4" i="2" l="1"/>
  <c r="B21" i="2"/>
  <c r="C21" i="2"/>
  <c r="D21" i="2"/>
  <c r="E21" i="2"/>
  <c r="F21" i="2"/>
  <c r="G21" i="2"/>
  <c r="H21" i="2"/>
  <c r="I21" i="2"/>
  <c r="A21" i="2"/>
  <c r="B20" i="2"/>
  <c r="C20" i="2"/>
  <c r="D20" i="2"/>
  <c r="E20" i="2"/>
  <c r="F20" i="2"/>
  <c r="G20" i="2"/>
  <c r="H20" i="2"/>
  <c r="I20" i="2"/>
  <c r="A20" i="2"/>
  <c r="P23" i="2"/>
  <c r="Q23" i="2"/>
  <c r="R23" i="2"/>
  <c r="S23" i="2"/>
  <c r="T23" i="2"/>
  <c r="N22" i="2"/>
  <c r="O22" i="2"/>
  <c r="P22" i="2"/>
  <c r="Q22" i="2"/>
  <c r="R22" i="2"/>
  <c r="S22" i="2"/>
  <c r="T22" i="2"/>
  <c r="N21" i="2"/>
  <c r="O21" i="2"/>
  <c r="P21" i="2"/>
  <c r="Q21" i="2"/>
  <c r="R21" i="2"/>
  <c r="S21" i="2"/>
  <c r="T21" i="2"/>
  <c r="N20" i="2"/>
  <c r="O20" i="2"/>
  <c r="P20" i="2"/>
  <c r="Q20" i="2"/>
  <c r="R20" i="2"/>
  <c r="S20" i="2"/>
  <c r="T20" i="2"/>
  <c r="N19" i="2"/>
  <c r="O19" i="2"/>
  <c r="P19" i="2"/>
  <c r="Q19" i="2"/>
  <c r="R19" i="2"/>
  <c r="S19" i="2"/>
  <c r="T19" i="2"/>
  <c r="N18" i="2"/>
  <c r="O18" i="2"/>
  <c r="P18" i="2"/>
  <c r="Q18" i="2"/>
  <c r="R18" i="2"/>
  <c r="S18" i="2"/>
  <c r="T18" i="2"/>
  <c r="M19" i="2"/>
  <c r="M20" i="2"/>
  <c r="M21" i="2"/>
  <c r="M22" i="2"/>
  <c r="M23" i="2"/>
  <c r="M18" i="2"/>
  <c r="N17" i="2"/>
  <c r="O17" i="2"/>
  <c r="P17" i="2"/>
  <c r="Q17" i="2"/>
  <c r="R17" i="2"/>
  <c r="S17" i="2"/>
  <c r="T17" i="2"/>
  <c r="M17" i="2"/>
  <c r="N16" i="2"/>
  <c r="O16" i="2"/>
  <c r="P16" i="2"/>
  <c r="Q16" i="2"/>
  <c r="R16" i="2"/>
  <c r="S16" i="2"/>
  <c r="T16" i="2"/>
  <c r="M16" i="2"/>
  <c r="N15" i="2"/>
  <c r="O15" i="2"/>
  <c r="P15" i="2"/>
  <c r="Q15" i="2"/>
  <c r="R15" i="2"/>
  <c r="S15" i="2"/>
  <c r="T15" i="2"/>
  <c r="M15" i="2"/>
  <c r="L15" i="2"/>
  <c r="L16" i="2"/>
  <c r="L17" i="2"/>
  <c r="L18" i="2"/>
  <c r="L19" i="2"/>
  <c r="L20" i="2"/>
  <c r="L21" i="2"/>
  <c r="L22" i="2"/>
  <c r="K15" i="2"/>
  <c r="K16" i="2"/>
  <c r="K17" i="2"/>
  <c r="K18" i="2"/>
  <c r="K19" i="2"/>
  <c r="K20" i="2"/>
  <c r="K21" i="2"/>
  <c r="K22" i="2"/>
  <c r="K23" i="2"/>
  <c r="O23" i="2" s="1"/>
  <c r="R14" i="2"/>
  <c r="G4" i="2"/>
  <c r="G13" i="2"/>
  <c r="G5" i="2"/>
  <c r="G6" i="2"/>
  <c r="G7" i="2"/>
  <c r="G8" i="2"/>
  <c r="G9" i="2"/>
  <c r="G10" i="2"/>
  <c r="G11" i="2"/>
  <c r="G12" i="2"/>
  <c r="G3" i="2"/>
  <c r="F4" i="2"/>
  <c r="F5" i="2"/>
  <c r="F6" i="2"/>
  <c r="F7" i="2"/>
  <c r="F8" i="2"/>
  <c r="F9" i="2"/>
  <c r="F10" i="2"/>
  <c r="F11" i="2"/>
  <c r="F12" i="2"/>
  <c r="F3" i="2"/>
  <c r="E5" i="2"/>
  <c r="E6" i="2"/>
  <c r="E4" i="2"/>
  <c r="E7" i="2"/>
  <c r="E8" i="2"/>
  <c r="E9" i="2"/>
  <c r="E10" i="2"/>
  <c r="E11" i="2"/>
  <c r="E12" i="2"/>
  <c r="E3" i="2"/>
  <c r="E4" i="1"/>
  <c r="E5" i="1"/>
  <c r="E6" i="1"/>
  <c r="E7" i="1"/>
  <c r="E8" i="1"/>
  <c r="E9" i="1"/>
  <c r="E10" i="1"/>
  <c r="E11" i="1"/>
  <c r="E12" i="1"/>
  <c r="E3" i="1"/>
  <c r="L23" i="2" l="1"/>
  <c r="N23" i="2"/>
  <c r="R25" i="2"/>
  <c r="R26" i="2"/>
  <c r="Q14" i="2"/>
  <c r="L14" i="2"/>
  <c r="O14" i="2"/>
  <c r="N14" i="2"/>
  <c r="P14" i="2"/>
  <c r="S14" i="2"/>
  <c r="K26" i="2"/>
  <c r="M14" i="2"/>
  <c r="K25" i="2"/>
  <c r="T14" i="2"/>
  <c r="S25" i="2" l="1"/>
  <c r="S26" i="2"/>
  <c r="P25" i="2"/>
  <c r="P26" i="2"/>
  <c r="O26" i="2"/>
  <c r="O25" i="2"/>
  <c r="T26" i="2"/>
  <c r="T25" i="2"/>
  <c r="L26" i="2"/>
  <c r="L25" i="2"/>
  <c r="M26" i="2"/>
  <c r="M25" i="2"/>
  <c r="N26" i="2"/>
  <c r="N25" i="2"/>
  <c r="Q25" i="2"/>
  <c r="Q2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tc={A89C125A-EBF3-4158-B00E-23E35EB04B82}</author>
  </authors>
  <commentList>
    <comment ref="O1" authorId="0" shapeId="0" xr:uid="{A89C125A-EBF3-4158-B00E-23E35EB04B82}">
      <text>
        <t>[Threaded comment]
Your version of Excel allows you to read this threaded comment; however, any edits to it will get removed if the file is opened in a newer version of Excel. Learn more: https://go.microsoft.com/fwlink/?linkid=870924
Comment:
    d = \sqrt{(x_2 - x_1)^2 + (y_2-y_1)^2}</t>
      </text>
    </comment>
  </commentList>
</comments>
</file>

<file path=xl/sharedStrings.xml><?xml version="1.0" encoding="utf-8"?>
<sst xmlns="http://schemas.openxmlformats.org/spreadsheetml/2006/main" count="36" uniqueCount="27">
  <si>
    <t>A</t>
  </si>
  <si>
    <t>B</t>
  </si>
  <si>
    <t>Products</t>
  </si>
  <si>
    <t>Customer</t>
  </si>
  <si>
    <t>0-plant</t>
  </si>
  <si>
    <t>9-plant</t>
  </si>
  <si>
    <t>Demand U(3,10)</t>
  </si>
  <si>
    <t xml:space="preserve"> Process Time
U(1,3)</t>
  </si>
  <si>
    <t xml:space="preserve"> Setup Time
U(1,5)</t>
  </si>
  <si>
    <t>Loading Time</t>
  </si>
  <si>
    <t>Unloading Time
0.2*demand</t>
  </si>
  <si>
    <t xml:space="preserve">Vehicle </t>
  </si>
  <si>
    <t>Vehicle Capacity
(in terms of product units)</t>
  </si>
  <si>
    <t>Cost Rates</t>
  </si>
  <si>
    <t>Processing Cost</t>
  </si>
  <si>
    <t>Fixed cost of hiring vehicle</t>
  </si>
  <si>
    <t>Travelling cost</t>
  </si>
  <si>
    <t>Penalty Cost</t>
  </si>
  <si>
    <t>X coordinate</t>
  </si>
  <si>
    <t>Y coordinate</t>
  </si>
  <si>
    <t>Travel Time</t>
  </si>
  <si>
    <t>0- Plant</t>
  </si>
  <si>
    <t>9 - Plant</t>
  </si>
  <si>
    <t>Time Window</t>
  </si>
  <si>
    <t>P1</t>
  </si>
  <si>
    <t>P2</t>
  </si>
  <si>
    <t>0 start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</si>
</sst>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thena" id="{A2B2252D-1CA1-4097-B266-FE3FD72A7CD8}" userId="Athena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O1" dT="2021-07-27T09:02:01.39" personId="{A2B2252D-1CA1-4097-B266-FE3FD72A7CD8}" id="{A89C125A-EBF3-4158-B00E-23E35EB04B82}">
    <text>d = \sqrt{(x_2 - x_1)^2 + (y_2-y_1)^2}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22A43-931B-45D7-936C-17FC46E1903E}">
  <dimension ref="A1:Y24"/>
  <sheetViews>
    <sheetView tabSelected="1" topLeftCell="E1" workbookViewId="0">
      <selection activeCell="N15" sqref="N15"/>
    </sheetView>
  </sheetViews>
  <sheetFormatPr defaultRowHeight="14.4" x14ac:dyDescent="0.3"/>
  <cols>
    <col min="1" max="1" width="12.33203125" style="1" bestFit="1" customWidth="1"/>
    <col min="2" max="4" width="8.88671875" style="1"/>
    <col min="5" max="5" width="12.109375" style="1" customWidth="1"/>
    <col min="6" max="7" width="8.88671875" style="1"/>
    <col min="8" max="8" width="13.77734375" style="1" bestFit="1" customWidth="1"/>
    <col min="9" max="9" width="14.88671875" style="1" customWidth="1"/>
    <col min="10" max="10" width="8.88671875" style="1"/>
    <col min="11" max="11" width="11.109375" style="1" bestFit="1" customWidth="1"/>
    <col min="12" max="12" width="10.21875" style="1" customWidth="1"/>
    <col min="13" max="13" width="9.6640625" style="1" customWidth="1"/>
    <col min="14" max="16384" width="8.88671875" style="1"/>
  </cols>
  <sheetData>
    <row r="1" spans="1:25" ht="43.2" x14ac:dyDescent="0.3">
      <c r="A1" s="4" t="s">
        <v>6</v>
      </c>
      <c r="B1" s="8" t="s">
        <v>2</v>
      </c>
      <c r="C1" s="8"/>
      <c r="D1" s="4" t="s">
        <v>9</v>
      </c>
      <c r="E1" s="4" t="s">
        <v>10</v>
      </c>
      <c r="H1" s="2" t="s">
        <v>11</v>
      </c>
      <c r="I1" s="4" t="s">
        <v>12</v>
      </c>
      <c r="K1" s="7" t="s">
        <v>3</v>
      </c>
      <c r="L1" s="5" t="s">
        <v>18</v>
      </c>
      <c r="M1" s="5" t="s">
        <v>19</v>
      </c>
      <c r="O1" s="4" t="s">
        <v>20</v>
      </c>
      <c r="P1" s="1">
        <v>0</v>
      </c>
      <c r="Q1" s="1">
        <v>1</v>
      </c>
      <c r="R1" s="1">
        <v>2</v>
      </c>
      <c r="S1" s="1">
        <v>3</v>
      </c>
      <c r="T1" s="1">
        <v>4</v>
      </c>
      <c r="U1" s="1">
        <v>5</v>
      </c>
      <c r="V1" s="1">
        <v>6</v>
      </c>
      <c r="W1" s="1">
        <v>7</v>
      </c>
      <c r="X1" s="1">
        <v>8</v>
      </c>
      <c r="Y1" s="1">
        <v>9</v>
      </c>
    </row>
    <row r="2" spans="1:25" x14ac:dyDescent="0.3">
      <c r="A2" s="1" t="s">
        <v>3</v>
      </c>
      <c r="B2" s="1" t="s">
        <v>24</v>
      </c>
      <c r="C2" s="1" t="s">
        <v>25</v>
      </c>
      <c r="H2" s="1">
        <v>1</v>
      </c>
      <c r="I2" s="1">
        <v>40</v>
      </c>
      <c r="K2" s="1" t="s">
        <v>21</v>
      </c>
      <c r="L2" s="1">
        <v>35</v>
      </c>
      <c r="M2" s="1">
        <v>35</v>
      </c>
      <c r="O2" s="1">
        <v>0</v>
      </c>
      <c r="P2" s="6">
        <v>0</v>
      </c>
      <c r="Q2" s="1">
        <v>15.2315462117278</v>
      </c>
      <c r="R2" s="1">
        <v>18</v>
      </c>
      <c r="S2" s="1">
        <v>22.360679774997898</v>
      </c>
      <c r="T2" s="1">
        <v>20.615528128088304</v>
      </c>
      <c r="U2" s="1">
        <v>11.180339887498949</v>
      </c>
      <c r="V2" s="1">
        <v>21.213203435596427</v>
      </c>
      <c r="W2" s="1">
        <v>26.248809496813376</v>
      </c>
      <c r="X2" s="1">
        <v>32.015621187164243</v>
      </c>
      <c r="Y2" s="1">
        <v>0</v>
      </c>
    </row>
    <row r="3" spans="1:25" x14ac:dyDescent="0.3">
      <c r="A3" s="1" t="s">
        <v>4</v>
      </c>
      <c r="B3" s="1">
        <v>0</v>
      </c>
      <c r="C3" s="1">
        <v>0</v>
      </c>
      <c r="D3" s="1">
        <v>5</v>
      </c>
      <c r="E3" s="1">
        <f>0.2*(B3+C3)</f>
        <v>0</v>
      </c>
      <c r="H3" s="1">
        <v>2</v>
      </c>
      <c r="I3" s="1">
        <v>80</v>
      </c>
      <c r="K3" s="1">
        <v>1</v>
      </c>
      <c r="L3" s="1">
        <v>41</v>
      </c>
      <c r="M3" s="1">
        <v>49</v>
      </c>
      <c r="O3" s="1">
        <v>1</v>
      </c>
      <c r="P3" s="1">
        <v>15.231546211727817</v>
      </c>
      <c r="Q3" s="6">
        <v>0</v>
      </c>
      <c r="R3" s="1">
        <v>32.557641192199412</v>
      </c>
      <c r="S3" s="1">
        <v>14.560219778561036</v>
      </c>
      <c r="T3" s="1">
        <v>32.202484376209235</v>
      </c>
      <c r="U3" s="1">
        <v>24.839484696748443</v>
      </c>
      <c r="V3" s="1">
        <v>21.023796041628639</v>
      </c>
      <c r="W3" s="1">
        <v>31.575306807693888</v>
      </c>
      <c r="X3" s="1">
        <v>17.804493814764857</v>
      </c>
      <c r="Y3" s="1">
        <v>15.231546211727817</v>
      </c>
    </row>
    <row r="4" spans="1:25" x14ac:dyDescent="0.3">
      <c r="A4" s="1">
        <v>1</v>
      </c>
      <c r="B4" s="1">
        <v>4</v>
      </c>
      <c r="C4" s="1">
        <v>6</v>
      </c>
      <c r="D4" s="1">
        <v>0</v>
      </c>
      <c r="E4" s="1">
        <f t="shared" ref="E4:E12" si="0">0.2*(B4+C4)</f>
        <v>2</v>
      </c>
      <c r="K4" s="1">
        <v>2</v>
      </c>
      <c r="L4" s="1">
        <v>35</v>
      </c>
      <c r="M4" s="1">
        <v>17</v>
      </c>
      <c r="O4" s="1">
        <v>2</v>
      </c>
      <c r="P4" s="1">
        <v>18</v>
      </c>
      <c r="Q4" s="1">
        <v>32.557641192199412</v>
      </c>
      <c r="R4" s="6">
        <v>0</v>
      </c>
      <c r="S4" s="1">
        <v>34.409301068170507</v>
      </c>
      <c r="T4" s="1">
        <v>23.853720883753127</v>
      </c>
      <c r="U4" s="1">
        <v>16.401219466856727</v>
      </c>
      <c r="V4" s="1">
        <v>36.249137920783717</v>
      </c>
      <c r="W4" s="1">
        <v>36.069377593742864</v>
      </c>
      <c r="X4" s="1">
        <v>47.423622805517503</v>
      </c>
      <c r="Y4" s="1">
        <v>18</v>
      </c>
    </row>
    <row r="5" spans="1:25" x14ac:dyDescent="0.3">
      <c r="A5" s="1">
        <v>2</v>
      </c>
      <c r="B5" s="1">
        <v>6</v>
      </c>
      <c r="C5" s="1">
        <v>6</v>
      </c>
      <c r="D5" s="1">
        <v>0</v>
      </c>
      <c r="E5" s="1">
        <f t="shared" si="0"/>
        <v>2.4000000000000004</v>
      </c>
      <c r="H5" s="2" t="s">
        <v>13</v>
      </c>
      <c r="K5" s="1">
        <v>3</v>
      </c>
      <c r="L5" s="1">
        <v>55</v>
      </c>
      <c r="M5" s="1">
        <v>45</v>
      </c>
      <c r="O5" s="1">
        <v>3</v>
      </c>
      <c r="P5" s="1">
        <v>22.360679774997898</v>
      </c>
      <c r="Q5" s="1">
        <v>14.560219778561036</v>
      </c>
      <c r="R5" s="1">
        <v>34.409301068170507</v>
      </c>
      <c r="S5" s="6">
        <v>0</v>
      </c>
      <c r="T5" s="1">
        <v>42.720018726587654</v>
      </c>
      <c r="U5" s="1">
        <v>33.541019662496844</v>
      </c>
      <c r="V5" s="1">
        <v>35.355339059327378</v>
      </c>
      <c r="W5" s="1">
        <v>45.044422518220834</v>
      </c>
      <c r="X5" s="1">
        <v>15</v>
      </c>
      <c r="Y5" s="1">
        <v>22.360679774997898</v>
      </c>
    </row>
    <row r="6" spans="1:25" x14ac:dyDescent="0.3">
      <c r="A6" s="1">
        <v>3</v>
      </c>
      <c r="B6" s="1">
        <v>3</v>
      </c>
      <c r="C6" s="1">
        <v>8</v>
      </c>
      <c r="D6" s="1">
        <v>0</v>
      </c>
      <c r="E6" s="1">
        <f t="shared" si="0"/>
        <v>2.2000000000000002</v>
      </c>
      <c r="H6" s="1" t="s">
        <v>14</v>
      </c>
      <c r="I6" s="1">
        <v>5</v>
      </c>
      <c r="K6" s="1">
        <v>4</v>
      </c>
      <c r="L6" s="1">
        <v>15</v>
      </c>
      <c r="M6" s="1">
        <v>30</v>
      </c>
      <c r="O6" s="1">
        <v>4</v>
      </c>
      <c r="P6" s="1">
        <v>20.615528128088304</v>
      </c>
      <c r="Q6" s="1">
        <v>32.202484376209235</v>
      </c>
      <c r="R6" s="1">
        <v>23.853720883753127</v>
      </c>
      <c r="S6" s="1">
        <v>42.720018726587654</v>
      </c>
      <c r="T6" s="6">
        <v>0</v>
      </c>
      <c r="U6" s="1">
        <v>10</v>
      </c>
      <c r="V6" s="1">
        <v>20.615528128088304</v>
      </c>
      <c r="W6" s="1">
        <v>13.928388277184119</v>
      </c>
      <c r="X6" s="1">
        <v>50</v>
      </c>
      <c r="Y6" s="1">
        <v>20.615528128088304</v>
      </c>
    </row>
    <row r="7" spans="1:25" x14ac:dyDescent="0.3">
      <c r="A7" s="1">
        <v>4</v>
      </c>
      <c r="B7" s="1">
        <v>3</v>
      </c>
      <c r="C7" s="1">
        <v>4</v>
      </c>
      <c r="D7" s="1">
        <v>0</v>
      </c>
      <c r="E7" s="1">
        <f t="shared" si="0"/>
        <v>1.4000000000000001</v>
      </c>
      <c r="H7" s="1" t="s">
        <v>15</v>
      </c>
      <c r="I7" s="1">
        <v>10</v>
      </c>
      <c r="K7" s="1">
        <v>5</v>
      </c>
      <c r="L7" s="1">
        <v>25</v>
      </c>
      <c r="M7" s="1">
        <v>30</v>
      </c>
      <c r="O7" s="1">
        <v>5</v>
      </c>
      <c r="P7" s="1">
        <v>11.180339887498949</v>
      </c>
      <c r="Q7" s="1">
        <v>24.839484696748443</v>
      </c>
      <c r="R7" s="1">
        <v>16.401219466856727</v>
      </c>
      <c r="S7" s="1">
        <v>33.541019662496844</v>
      </c>
      <c r="T7" s="1">
        <v>10</v>
      </c>
      <c r="U7" s="6">
        <v>0</v>
      </c>
      <c r="V7" s="1">
        <v>20.615528128088304</v>
      </c>
      <c r="W7" s="1">
        <v>19.849433241279208</v>
      </c>
      <c r="X7" s="1">
        <v>42.426406871192853</v>
      </c>
      <c r="Y7" s="1">
        <v>11.180339887498949</v>
      </c>
    </row>
    <row r="8" spans="1:25" x14ac:dyDescent="0.3">
      <c r="A8" s="1">
        <v>5</v>
      </c>
      <c r="B8" s="1">
        <v>5</v>
      </c>
      <c r="C8" s="1">
        <v>5</v>
      </c>
      <c r="D8" s="1">
        <v>0</v>
      </c>
      <c r="E8" s="1">
        <f t="shared" si="0"/>
        <v>2</v>
      </c>
      <c r="H8" s="1" t="s">
        <v>16</v>
      </c>
      <c r="I8" s="1">
        <v>5</v>
      </c>
      <c r="K8" s="1">
        <v>6</v>
      </c>
      <c r="L8" s="1">
        <v>20</v>
      </c>
      <c r="M8" s="1">
        <v>50</v>
      </c>
      <c r="O8" s="1">
        <v>6</v>
      </c>
      <c r="P8" s="1">
        <v>21.213203435596427</v>
      </c>
      <c r="Q8" s="1">
        <v>21.023796041628639</v>
      </c>
      <c r="R8" s="1">
        <v>36.249137920783717</v>
      </c>
      <c r="S8" s="1">
        <v>35.355339059327378</v>
      </c>
      <c r="T8" s="1">
        <v>20.615528128088304</v>
      </c>
      <c r="U8" s="1">
        <v>20.615528128088304</v>
      </c>
      <c r="V8" s="6">
        <v>0</v>
      </c>
      <c r="W8" s="1">
        <v>12.206555615733702</v>
      </c>
      <c r="X8" s="1">
        <v>36.400549446402593</v>
      </c>
      <c r="Y8" s="1">
        <v>21.213203435596427</v>
      </c>
    </row>
    <row r="9" spans="1:25" x14ac:dyDescent="0.3">
      <c r="A9" s="1">
        <v>6</v>
      </c>
      <c r="B9" s="1">
        <v>9</v>
      </c>
      <c r="C9" s="1">
        <v>3</v>
      </c>
      <c r="D9" s="1">
        <v>0</v>
      </c>
      <c r="E9" s="1">
        <f t="shared" si="0"/>
        <v>2.4000000000000004</v>
      </c>
      <c r="H9" s="1" t="s">
        <v>17</v>
      </c>
      <c r="I9" s="1">
        <v>10</v>
      </c>
      <c r="K9" s="1">
        <v>7</v>
      </c>
      <c r="L9" s="1">
        <v>10</v>
      </c>
      <c r="M9" s="1">
        <v>43</v>
      </c>
      <c r="O9" s="1">
        <v>7</v>
      </c>
      <c r="P9" s="1">
        <v>26.248809496813376</v>
      </c>
      <c r="Q9" s="1">
        <v>31.575306807693888</v>
      </c>
      <c r="R9" s="1">
        <v>36.069377593742864</v>
      </c>
      <c r="S9" s="1">
        <v>45.044422518220834</v>
      </c>
      <c r="T9" s="1">
        <v>13.928388277184119</v>
      </c>
      <c r="U9" s="1">
        <v>19.849433241279208</v>
      </c>
      <c r="V9" s="1">
        <v>12.206555615733702</v>
      </c>
      <c r="W9" s="6">
        <v>0</v>
      </c>
      <c r="X9" s="1">
        <v>48.104053883222775</v>
      </c>
      <c r="Y9" s="1">
        <v>26.248809496813376</v>
      </c>
    </row>
    <row r="10" spans="1:25" x14ac:dyDescent="0.3">
      <c r="A10" s="1">
        <v>7</v>
      </c>
      <c r="B10" s="1">
        <v>8</v>
      </c>
      <c r="C10" s="1">
        <v>3</v>
      </c>
      <c r="D10" s="1">
        <v>0</v>
      </c>
      <c r="E10" s="1">
        <f t="shared" si="0"/>
        <v>2.2000000000000002</v>
      </c>
      <c r="K10" s="1">
        <v>8</v>
      </c>
      <c r="L10" s="1">
        <v>55</v>
      </c>
      <c r="M10" s="1">
        <v>60</v>
      </c>
      <c r="O10" s="1">
        <v>8</v>
      </c>
      <c r="P10" s="1">
        <v>32.015621187164243</v>
      </c>
      <c r="Q10" s="1">
        <v>17.804493814764857</v>
      </c>
      <c r="R10" s="1">
        <v>47.423622805517503</v>
      </c>
      <c r="S10" s="1">
        <v>15</v>
      </c>
      <c r="T10" s="1">
        <v>50</v>
      </c>
      <c r="U10" s="1">
        <v>42.426406871192853</v>
      </c>
      <c r="V10" s="1">
        <v>36.400549446402593</v>
      </c>
      <c r="W10" s="1">
        <v>48.104053883222775</v>
      </c>
      <c r="X10" s="6">
        <v>0</v>
      </c>
      <c r="Y10" s="1">
        <v>32.015621187164243</v>
      </c>
    </row>
    <row r="11" spans="1:25" x14ac:dyDescent="0.3">
      <c r="A11" s="1">
        <v>8</v>
      </c>
      <c r="B11" s="1">
        <v>3</v>
      </c>
      <c r="C11" s="1">
        <v>7</v>
      </c>
      <c r="D11" s="1">
        <v>0</v>
      </c>
      <c r="E11" s="1">
        <f t="shared" si="0"/>
        <v>2</v>
      </c>
      <c r="K11" s="1" t="s">
        <v>22</v>
      </c>
      <c r="L11" s="1">
        <v>35</v>
      </c>
      <c r="M11" s="1">
        <v>35</v>
      </c>
      <c r="O11" s="1">
        <v>9</v>
      </c>
      <c r="P11" s="1">
        <v>0</v>
      </c>
      <c r="Q11" s="1">
        <v>15.231546211727817</v>
      </c>
      <c r="R11" s="1">
        <v>18</v>
      </c>
      <c r="S11" s="1">
        <v>22.360679774997898</v>
      </c>
      <c r="T11" s="1">
        <v>20.615528128088304</v>
      </c>
      <c r="U11" s="1">
        <v>11.180339887498949</v>
      </c>
      <c r="V11" s="1">
        <v>21.213203435596427</v>
      </c>
      <c r="W11" s="1">
        <v>26.248809496813376</v>
      </c>
      <c r="X11" s="1">
        <v>32.015621187164243</v>
      </c>
      <c r="Y11" s="6">
        <v>0</v>
      </c>
    </row>
    <row r="12" spans="1:25" x14ac:dyDescent="0.3">
      <c r="A12" s="1" t="s">
        <v>5</v>
      </c>
      <c r="B12" s="1">
        <v>0</v>
      </c>
      <c r="C12" s="1">
        <v>0</v>
      </c>
      <c r="D12" s="1">
        <v>5</v>
      </c>
      <c r="E12" s="1">
        <f t="shared" si="0"/>
        <v>0</v>
      </c>
    </row>
    <row r="14" spans="1:25" ht="28.8" x14ac:dyDescent="0.3">
      <c r="A14" s="4" t="s">
        <v>7</v>
      </c>
      <c r="K14" s="4" t="s">
        <v>23</v>
      </c>
      <c r="L14" s="1" t="s">
        <v>0</v>
      </c>
      <c r="M14" s="1" t="s">
        <v>1</v>
      </c>
    </row>
    <row r="15" spans="1:25" x14ac:dyDescent="0.3">
      <c r="A15" s="1" t="s">
        <v>24</v>
      </c>
      <c r="B15" s="1">
        <v>1</v>
      </c>
      <c r="K15" s="1" t="s">
        <v>4</v>
      </c>
      <c r="L15" s="1">
        <v>105</v>
      </c>
      <c r="M15" s="1">
        <v>160</v>
      </c>
    </row>
    <row r="16" spans="1:25" x14ac:dyDescent="0.3">
      <c r="A16" s="1" t="s">
        <v>25</v>
      </c>
      <c r="B16" s="1">
        <v>2</v>
      </c>
      <c r="K16" s="1">
        <v>1</v>
      </c>
      <c r="L16" s="1">
        <v>111</v>
      </c>
      <c r="M16" s="1">
        <v>180</v>
      </c>
      <c r="N16" s="3"/>
    </row>
    <row r="17" spans="1:14" x14ac:dyDescent="0.3">
      <c r="K17" s="1">
        <v>2</v>
      </c>
      <c r="L17" s="1">
        <v>110</v>
      </c>
      <c r="M17" s="1">
        <v>200</v>
      </c>
      <c r="N17" s="3"/>
    </row>
    <row r="18" spans="1:14" ht="28.8" x14ac:dyDescent="0.3">
      <c r="A18" s="4" t="s">
        <v>8</v>
      </c>
      <c r="B18" s="1" t="s">
        <v>24</v>
      </c>
      <c r="C18" s="1" t="s">
        <v>25</v>
      </c>
      <c r="K18" s="1">
        <v>3</v>
      </c>
      <c r="L18" s="1">
        <v>125</v>
      </c>
      <c r="M18" s="1">
        <v>200</v>
      </c>
      <c r="N18" s="3"/>
    </row>
    <row r="19" spans="1:14" x14ac:dyDescent="0.3">
      <c r="A19" s="1" t="s">
        <v>26</v>
      </c>
      <c r="B19" s="1">
        <v>1</v>
      </c>
      <c r="C19" s="1">
        <v>3</v>
      </c>
      <c r="K19" s="1">
        <v>4</v>
      </c>
      <c r="L19" s="1">
        <v>125</v>
      </c>
      <c r="M19" s="1">
        <v>210</v>
      </c>
      <c r="N19" s="3"/>
    </row>
    <row r="20" spans="1:14" x14ac:dyDescent="0.3">
      <c r="A20" s="1" t="s">
        <v>24</v>
      </c>
      <c r="B20" s="1">
        <v>0</v>
      </c>
      <c r="C20" s="1">
        <v>5</v>
      </c>
      <c r="K20" s="1">
        <v>5</v>
      </c>
      <c r="L20" s="1">
        <v>126</v>
      </c>
      <c r="M20" s="1">
        <v>200</v>
      </c>
      <c r="N20" s="3"/>
    </row>
    <row r="21" spans="1:14" x14ac:dyDescent="0.3">
      <c r="A21" s="1" t="s">
        <v>25</v>
      </c>
      <c r="B21" s="1">
        <v>3</v>
      </c>
      <c r="C21" s="1">
        <v>0</v>
      </c>
      <c r="K21" s="1">
        <v>6</v>
      </c>
      <c r="L21" s="1">
        <v>123</v>
      </c>
      <c r="M21" s="1">
        <v>190</v>
      </c>
      <c r="N21" s="3"/>
    </row>
    <row r="22" spans="1:14" x14ac:dyDescent="0.3">
      <c r="K22" s="1">
        <v>7</v>
      </c>
      <c r="L22" s="1">
        <v>96</v>
      </c>
      <c r="M22" s="1">
        <v>210</v>
      </c>
      <c r="N22" s="3"/>
    </row>
    <row r="23" spans="1:14" x14ac:dyDescent="0.3">
      <c r="K23" s="1">
        <v>8</v>
      </c>
      <c r="L23" s="1">
        <v>123</v>
      </c>
      <c r="M23" s="1">
        <v>200</v>
      </c>
      <c r="N23" s="3"/>
    </row>
    <row r="24" spans="1:14" x14ac:dyDescent="0.3">
      <c r="K24" s="1" t="s">
        <v>5</v>
      </c>
      <c r="L24" s="1">
        <v>102</v>
      </c>
      <c r="M24" s="1">
        <v>190</v>
      </c>
      <c r="N24" s="3"/>
    </row>
  </sheetData>
  <mergeCells count="1">
    <mergeCell ref="B1:C1"/>
  </mergeCells>
  <pageMargins left="0.7" right="0.7" top="0.75" bottom="0.75" header="0.3" footer="0.3"/>
  <pageSetup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7C7B5E-AEA9-4594-972E-971EA5709FB8}">
  <dimension ref="A2:T26"/>
  <sheetViews>
    <sheetView workbookViewId="0">
      <selection activeCell="A21" sqref="A21:I21"/>
    </sheetView>
  </sheetViews>
  <sheetFormatPr defaultRowHeight="14.4" x14ac:dyDescent="0.3"/>
  <sheetData>
    <row r="2" spans="3:20" x14ac:dyDescent="0.3">
      <c r="E2">
        <v>1</v>
      </c>
      <c r="F2">
        <v>2</v>
      </c>
    </row>
    <row r="3" spans="3:20" x14ac:dyDescent="0.3">
      <c r="C3" s="1">
        <v>0</v>
      </c>
      <c r="D3" s="1">
        <v>0</v>
      </c>
      <c r="E3">
        <f>C3*$E$2</f>
        <v>0</v>
      </c>
      <c r="F3">
        <f>D3*$F$2</f>
        <v>0</v>
      </c>
      <c r="G3">
        <f>E3+F3</f>
        <v>0</v>
      </c>
      <c r="I3">
        <v>130</v>
      </c>
      <c r="K3" s="6"/>
      <c r="L3" s="1">
        <v>15.2315462117278</v>
      </c>
      <c r="M3" s="1">
        <v>18</v>
      </c>
      <c r="N3" s="1">
        <v>22.360679774997898</v>
      </c>
      <c r="O3" s="1">
        <v>20.615528128088304</v>
      </c>
      <c r="P3" s="1">
        <v>11.180339887498949</v>
      </c>
      <c r="Q3" s="1">
        <v>21.213203435596427</v>
      </c>
      <c r="R3" s="1">
        <v>26.248809496813376</v>
      </c>
      <c r="S3" s="1">
        <v>32.015621187164243</v>
      </c>
      <c r="T3" s="1"/>
    </row>
    <row r="4" spans="3:20" x14ac:dyDescent="0.3">
      <c r="C4" s="1">
        <v>4</v>
      </c>
      <c r="D4" s="1">
        <v>6</v>
      </c>
      <c r="E4">
        <f t="shared" ref="E4:E12" si="0">C4*$E$2</f>
        <v>4</v>
      </c>
      <c r="F4">
        <f t="shared" ref="F4:F12" si="1">D4*$F$2</f>
        <v>12</v>
      </c>
      <c r="G4">
        <f>E4+F4</f>
        <v>16</v>
      </c>
      <c r="K4" s="1">
        <v>15.231546211727817</v>
      </c>
      <c r="L4" s="6"/>
      <c r="M4" s="1">
        <v>32.557641192199412</v>
      </c>
      <c r="N4" s="1">
        <v>14.560219778561036</v>
      </c>
      <c r="O4" s="1">
        <v>32.202484376209235</v>
      </c>
      <c r="P4" s="1">
        <v>24.839484696748443</v>
      </c>
      <c r="Q4" s="1">
        <v>21.023796041628639</v>
      </c>
      <c r="R4" s="1">
        <v>31.575306807693888</v>
      </c>
      <c r="S4" s="1">
        <v>17.804493814764857</v>
      </c>
      <c r="T4" s="1">
        <v>15.231546211727817</v>
      </c>
    </row>
    <row r="5" spans="3:20" x14ac:dyDescent="0.3">
      <c r="C5" s="1">
        <v>6</v>
      </c>
      <c r="D5" s="1">
        <v>6</v>
      </c>
      <c r="E5">
        <f>C5*$E$2</f>
        <v>6</v>
      </c>
      <c r="F5">
        <f t="shared" si="1"/>
        <v>12</v>
      </c>
      <c r="G5">
        <f t="shared" ref="G5:G12" si="2">E5+F5</f>
        <v>18</v>
      </c>
      <c r="K5" s="1">
        <v>18</v>
      </c>
      <c r="L5" s="1">
        <v>32.557641192199412</v>
      </c>
      <c r="M5" s="6"/>
      <c r="N5" s="1">
        <v>34.409301068170507</v>
      </c>
      <c r="O5" s="1">
        <v>23.853720883753127</v>
      </c>
      <c r="P5" s="1">
        <v>16.401219466856727</v>
      </c>
      <c r="Q5" s="1">
        <v>36.249137920783717</v>
      </c>
      <c r="R5" s="1">
        <v>36.069377593742864</v>
      </c>
      <c r="S5" s="1">
        <v>47.423622805517503</v>
      </c>
      <c r="T5" s="1">
        <v>18</v>
      </c>
    </row>
    <row r="6" spans="3:20" x14ac:dyDescent="0.3">
      <c r="C6" s="1">
        <v>3</v>
      </c>
      <c r="D6" s="1">
        <v>8</v>
      </c>
      <c r="E6">
        <f>C6*$E$2</f>
        <v>3</v>
      </c>
      <c r="F6">
        <f t="shared" si="1"/>
        <v>16</v>
      </c>
      <c r="G6">
        <f t="shared" si="2"/>
        <v>19</v>
      </c>
      <c r="K6" s="1">
        <v>22.360679774997898</v>
      </c>
      <c r="L6" s="1">
        <v>14.560219778561036</v>
      </c>
      <c r="M6" s="1">
        <v>34.409301068170507</v>
      </c>
      <c r="N6" s="6"/>
      <c r="O6" s="1">
        <v>42.720018726587654</v>
      </c>
      <c r="P6" s="1">
        <v>33.541019662496844</v>
      </c>
      <c r="Q6" s="1">
        <v>35.355339059327378</v>
      </c>
      <c r="R6" s="1">
        <v>45.044422518220834</v>
      </c>
      <c r="S6" s="1">
        <v>15</v>
      </c>
      <c r="T6" s="1">
        <v>22.360679774997898</v>
      </c>
    </row>
    <row r="7" spans="3:20" x14ac:dyDescent="0.3">
      <c r="C7" s="1">
        <v>3</v>
      </c>
      <c r="D7" s="1">
        <v>4</v>
      </c>
      <c r="E7">
        <f t="shared" si="0"/>
        <v>3</v>
      </c>
      <c r="F7">
        <f t="shared" si="1"/>
        <v>8</v>
      </c>
      <c r="G7">
        <f t="shared" si="2"/>
        <v>11</v>
      </c>
      <c r="K7" s="1">
        <v>20.615528128088304</v>
      </c>
      <c r="L7" s="1">
        <v>32.202484376209235</v>
      </c>
      <c r="M7" s="1">
        <v>23.853720883753127</v>
      </c>
      <c r="N7" s="1">
        <v>42.720018726587654</v>
      </c>
      <c r="O7" s="6"/>
      <c r="P7" s="1">
        <v>10</v>
      </c>
      <c r="Q7" s="1">
        <v>20.615528128088304</v>
      </c>
      <c r="R7" s="1">
        <v>13.928388277184119</v>
      </c>
      <c r="S7" s="1">
        <v>50</v>
      </c>
      <c r="T7" s="1">
        <v>20.615528128088304</v>
      </c>
    </row>
    <row r="8" spans="3:20" x14ac:dyDescent="0.3">
      <c r="C8" s="1">
        <v>5</v>
      </c>
      <c r="D8" s="1">
        <v>5</v>
      </c>
      <c r="E8">
        <f t="shared" si="0"/>
        <v>5</v>
      </c>
      <c r="F8">
        <f t="shared" si="1"/>
        <v>10</v>
      </c>
      <c r="G8">
        <f t="shared" si="2"/>
        <v>15</v>
      </c>
      <c r="K8" s="1">
        <v>11.180339887498949</v>
      </c>
      <c r="L8" s="1">
        <v>24.839484696748443</v>
      </c>
      <c r="M8" s="1">
        <v>16.401219466856727</v>
      </c>
      <c r="N8" s="1">
        <v>33.541019662496844</v>
      </c>
      <c r="O8" s="1">
        <v>10</v>
      </c>
      <c r="P8" s="6"/>
      <c r="Q8" s="1">
        <v>20.615528128088304</v>
      </c>
      <c r="R8" s="1">
        <v>19.849433241279208</v>
      </c>
      <c r="S8" s="1">
        <v>42.426406871192853</v>
      </c>
      <c r="T8" s="1">
        <v>11.180339887498949</v>
      </c>
    </row>
    <row r="9" spans="3:20" x14ac:dyDescent="0.3">
      <c r="C9" s="1">
        <v>9</v>
      </c>
      <c r="D9" s="1">
        <v>3</v>
      </c>
      <c r="E9">
        <f t="shared" si="0"/>
        <v>9</v>
      </c>
      <c r="F9">
        <f t="shared" si="1"/>
        <v>6</v>
      </c>
      <c r="G9">
        <f t="shared" si="2"/>
        <v>15</v>
      </c>
      <c r="K9" s="1">
        <v>21.213203435596427</v>
      </c>
      <c r="L9" s="1">
        <v>21.023796041628639</v>
      </c>
      <c r="M9" s="1">
        <v>36.249137920783717</v>
      </c>
      <c r="N9" s="1">
        <v>35.355339059327378</v>
      </c>
      <c r="O9" s="1">
        <v>20.615528128088304</v>
      </c>
      <c r="P9" s="1">
        <v>20.615528128088304</v>
      </c>
      <c r="Q9" s="6"/>
      <c r="R9" s="1">
        <v>12.206555615733702</v>
      </c>
      <c r="S9" s="1">
        <v>36.400549446402593</v>
      </c>
      <c r="T9" s="1">
        <v>21.213203435596427</v>
      </c>
    </row>
    <row r="10" spans="3:20" x14ac:dyDescent="0.3">
      <c r="C10" s="1">
        <v>8</v>
      </c>
      <c r="D10" s="1">
        <v>3</v>
      </c>
      <c r="E10">
        <f t="shared" si="0"/>
        <v>8</v>
      </c>
      <c r="F10">
        <f t="shared" si="1"/>
        <v>6</v>
      </c>
      <c r="G10">
        <f t="shared" si="2"/>
        <v>14</v>
      </c>
      <c r="K10" s="1">
        <v>26.248809496813376</v>
      </c>
      <c r="L10" s="1">
        <v>31.575306807693888</v>
      </c>
      <c r="M10" s="1">
        <v>36.069377593742864</v>
      </c>
      <c r="N10" s="1">
        <v>45.044422518220834</v>
      </c>
      <c r="O10" s="1">
        <v>13.928388277184119</v>
      </c>
      <c r="P10" s="1">
        <v>19.849433241279208</v>
      </c>
      <c r="Q10" s="1">
        <v>12.206555615733702</v>
      </c>
      <c r="R10" s="6"/>
      <c r="S10" s="1">
        <v>48.104053883222775</v>
      </c>
      <c r="T10" s="1">
        <v>26.248809496813376</v>
      </c>
    </row>
    <row r="11" spans="3:20" x14ac:dyDescent="0.3">
      <c r="C11" s="1">
        <v>3</v>
      </c>
      <c r="D11" s="1">
        <v>7</v>
      </c>
      <c r="E11">
        <f t="shared" si="0"/>
        <v>3</v>
      </c>
      <c r="F11">
        <f t="shared" si="1"/>
        <v>14</v>
      </c>
      <c r="G11">
        <f t="shared" si="2"/>
        <v>17</v>
      </c>
      <c r="K11" s="1">
        <v>32.015621187164243</v>
      </c>
      <c r="L11" s="1">
        <v>17.804493814764857</v>
      </c>
      <c r="M11" s="1">
        <v>47.423622805517503</v>
      </c>
      <c r="N11" s="1">
        <v>15</v>
      </c>
      <c r="O11" s="1">
        <v>50</v>
      </c>
      <c r="P11" s="1">
        <v>42.426406871192853</v>
      </c>
      <c r="Q11" s="1">
        <v>36.400549446402593</v>
      </c>
      <c r="R11" s="1">
        <v>48.104053883222775</v>
      </c>
      <c r="S11" s="6"/>
      <c r="T11" s="1">
        <v>32.015621187164243</v>
      </c>
    </row>
    <row r="12" spans="3:20" x14ac:dyDescent="0.3">
      <c r="C12" s="1">
        <v>0</v>
      </c>
      <c r="D12" s="1">
        <v>0</v>
      </c>
      <c r="E12">
        <f t="shared" si="0"/>
        <v>0</v>
      </c>
      <c r="F12">
        <f t="shared" si="1"/>
        <v>0</v>
      </c>
      <c r="G12">
        <f t="shared" si="2"/>
        <v>0</v>
      </c>
      <c r="K12" s="1"/>
      <c r="L12" s="1">
        <v>15.231546211727817</v>
      </c>
      <c r="M12" s="1">
        <v>18</v>
      </c>
      <c r="N12" s="1">
        <v>22.360679774997898</v>
      </c>
      <c r="O12" s="1">
        <v>20.615528128088304</v>
      </c>
      <c r="P12" s="1">
        <v>11.180339887498949</v>
      </c>
      <c r="Q12" s="1">
        <v>21.213203435596427</v>
      </c>
      <c r="R12" s="1">
        <v>26.248809496813376</v>
      </c>
      <c r="S12" s="1">
        <v>32.015621187164243</v>
      </c>
      <c r="T12" s="6"/>
    </row>
    <row r="13" spans="3:20" x14ac:dyDescent="0.3">
      <c r="G13">
        <f>SUM(G3:G12)</f>
        <v>125</v>
      </c>
    </row>
    <row r="14" spans="3:20" x14ac:dyDescent="0.3">
      <c r="K14">
        <f>K3+130</f>
        <v>130</v>
      </c>
      <c r="L14">
        <f>L3+K14</f>
        <v>145.23154621172779</v>
      </c>
      <c r="M14">
        <f>M3+$K$14</f>
        <v>148</v>
      </c>
      <c r="N14">
        <f t="shared" ref="N14:T14" si="3">N3+$K$14</f>
        <v>152.36067977499789</v>
      </c>
      <c r="O14">
        <f t="shared" si="3"/>
        <v>150.6155281280883</v>
      </c>
      <c r="P14">
        <f t="shared" si="3"/>
        <v>141.18033988749895</v>
      </c>
      <c r="Q14">
        <f t="shared" si="3"/>
        <v>151.21320343559643</v>
      </c>
      <c r="R14">
        <f t="shared" si="3"/>
        <v>156.24880949681338</v>
      </c>
      <c r="S14">
        <f t="shared" si="3"/>
        <v>162.01562118716424</v>
      </c>
      <c r="T14">
        <f t="shared" si="3"/>
        <v>130</v>
      </c>
    </row>
    <row r="15" spans="3:20" x14ac:dyDescent="0.3">
      <c r="K15">
        <f t="shared" ref="K15:K23" si="4">K4+130</f>
        <v>145.23154621172782</v>
      </c>
      <c r="L15">
        <f t="shared" ref="L15:L23" si="5">L4+K15</f>
        <v>145.23154621172782</v>
      </c>
      <c r="M15">
        <f>M4+$K$15</f>
        <v>177.78918740392723</v>
      </c>
      <c r="N15">
        <f t="shared" ref="N15:T15" si="6">N4+$K$15</f>
        <v>159.79176599028887</v>
      </c>
      <c r="O15">
        <f t="shared" si="6"/>
        <v>177.43403058793706</v>
      </c>
      <c r="P15">
        <f t="shared" si="6"/>
        <v>170.07103090847625</v>
      </c>
      <c r="Q15">
        <f t="shared" si="6"/>
        <v>166.25534225335645</v>
      </c>
      <c r="R15">
        <f t="shared" si="6"/>
        <v>176.80685301942171</v>
      </c>
      <c r="S15">
        <f t="shared" si="6"/>
        <v>163.03604002649269</v>
      </c>
      <c r="T15">
        <f t="shared" si="6"/>
        <v>160.46309242345563</v>
      </c>
    </row>
    <row r="16" spans="3:20" x14ac:dyDescent="0.3">
      <c r="K16">
        <f t="shared" si="4"/>
        <v>148</v>
      </c>
      <c r="L16">
        <f t="shared" si="5"/>
        <v>180.55764119219941</v>
      </c>
      <c r="M16">
        <f>M5+$K$16</f>
        <v>148</v>
      </c>
      <c r="N16">
        <f t="shared" ref="N16:T16" si="7">N5+$K$16</f>
        <v>182.40930106817052</v>
      </c>
      <c r="O16">
        <f t="shared" si="7"/>
        <v>171.85372088375311</v>
      </c>
      <c r="P16">
        <f t="shared" si="7"/>
        <v>164.40121946685673</v>
      </c>
      <c r="Q16">
        <f t="shared" si="7"/>
        <v>184.24913792078371</v>
      </c>
      <c r="R16">
        <f t="shared" si="7"/>
        <v>184.06937759374287</v>
      </c>
      <c r="S16">
        <f t="shared" si="7"/>
        <v>195.42362280551751</v>
      </c>
      <c r="T16">
        <f t="shared" si="7"/>
        <v>166</v>
      </c>
    </row>
    <row r="17" spans="1:20" x14ac:dyDescent="0.3">
      <c r="A17">
        <v>32.015621187164243</v>
      </c>
      <c r="B17">
        <v>32.557641192199412</v>
      </c>
      <c r="C17">
        <v>47.423622805517503</v>
      </c>
      <c r="D17">
        <v>45.044422518220834</v>
      </c>
      <c r="E17">
        <v>50</v>
      </c>
      <c r="F17">
        <v>42.426406871192853</v>
      </c>
      <c r="G17">
        <v>36.400549446402593</v>
      </c>
      <c r="H17">
        <v>48.104053883222775</v>
      </c>
      <c r="I17">
        <v>50</v>
      </c>
      <c r="K17">
        <f t="shared" si="4"/>
        <v>152.36067977499789</v>
      </c>
      <c r="L17">
        <f t="shared" si="5"/>
        <v>166.92089955355894</v>
      </c>
      <c r="M17">
        <f>M6+$K$17</f>
        <v>186.76998084316841</v>
      </c>
      <c r="N17">
        <f t="shared" ref="N17:T17" si="8">N6+$K$17</f>
        <v>152.36067977499789</v>
      </c>
      <c r="O17">
        <f t="shared" si="8"/>
        <v>195.08069850158554</v>
      </c>
      <c r="P17">
        <f t="shared" si="8"/>
        <v>185.90169943749473</v>
      </c>
      <c r="Q17">
        <f t="shared" si="8"/>
        <v>187.71601883432527</v>
      </c>
      <c r="R17">
        <f t="shared" si="8"/>
        <v>197.40510229321873</v>
      </c>
      <c r="S17">
        <f t="shared" si="8"/>
        <v>167.36067977499789</v>
      </c>
      <c r="T17">
        <f t="shared" si="8"/>
        <v>174.72135954999578</v>
      </c>
    </row>
    <row r="18" spans="1:20" x14ac:dyDescent="0.3">
      <c r="A18">
        <v>11.180339887498949</v>
      </c>
      <c r="B18">
        <v>14.560219778561036</v>
      </c>
      <c r="C18">
        <v>16.401219466856727</v>
      </c>
      <c r="D18">
        <v>14.560219778561036</v>
      </c>
      <c r="E18">
        <v>10</v>
      </c>
      <c r="F18">
        <v>10</v>
      </c>
      <c r="G18">
        <v>12.206555615733702</v>
      </c>
      <c r="H18">
        <v>12.206555615733702</v>
      </c>
      <c r="I18">
        <v>15</v>
      </c>
      <c r="K18">
        <f t="shared" si="4"/>
        <v>150.6155281280883</v>
      </c>
      <c r="L18">
        <f t="shared" si="5"/>
        <v>182.81801250429754</v>
      </c>
      <c r="M18">
        <f>M7+$K$18</f>
        <v>174.46924901184144</v>
      </c>
      <c r="N18">
        <f t="shared" ref="N18:T18" si="9">N7+$K$18</f>
        <v>193.33554685467595</v>
      </c>
      <c r="O18">
        <f t="shared" si="9"/>
        <v>150.6155281280883</v>
      </c>
      <c r="P18">
        <f t="shared" si="9"/>
        <v>160.6155281280883</v>
      </c>
      <c r="Q18">
        <f t="shared" si="9"/>
        <v>171.2310562561766</v>
      </c>
      <c r="R18">
        <f t="shared" si="9"/>
        <v>164.54391640527243</v>
      </c>
      <c r="S18">
        <f t="shared" si="9"/>
        <v>200.6155281280883</v>
      </c>
      <c r="T18">
        <f t="shared" si="9"/>
        <v>171.2310562561766</v>
      </c>
    </row>
    <row r="19" spans="1:20" x14ac:dyDescent="0.3">
      <c r="K19">
        <f t="shared" si="4"/>
        <v>141.18033988749895</v>
      </c>
      <c r="L19">
        <f t="shared" si="5"/>
        <v>166.01982458424737</v>
      </c>
      <c r="M19">
        <f>M8+$K$19</f>
        <v>157.58155935435568</v>
      </c>
      <c r="N19">
        <f t="shared" ref="N19:T19" si="10">N8+$K$19</f>
        <v>174.72135954999578</v>
      </c>
      <c r="O19">
        <f t="shared" si="10"/>
        <v>151.18033988749895</v>
      </c>
      <c r="P19">
        <f t="shared" si="10"/>
        <v>141.18033988749895</v>
      </c>
      <c r="Q19">
        <f t="shared" si="10"/>
        <v>161.79586801558725</v>
      </c>
      <c r="R19">
        <f t="shared" si="10"/>
        <v>161.02977312877815</v>
      </c>
      <c r="S19">
        <f t="shared" si="10"/>
        <v>183.6067467586918</v>
      </c>
      <c r="T19">
        <f t="shared" si="10"/>
        <v>152.36067977499789</v>
      </c>
    </row>
    <row r="20" spans="1:20" x14ac:dyDescent="0.3">
      <c r="A20">
        <f>A17+130</f>
        <v>162.01562118716424</v>
      </c>
      <c r="B20">
        <f t="shared" ref="B20:I20" si="11">B17+130</f>
        <v>162.55764119219941</v>
      </c>
      <c r="C20">
        <f t="shared" si="11"/>
        <v>177.42362280551751</v>
      </c>
      <c r="D20">
        <f t="shared" si="11"/>
        <v>175.04442251822084</v>
      </c>
      <c r="E20">
        <f t="shared" si="11"/>
        <v>180</v>
      </c>
      <c r="F20">
        <f t="shared" si="11"/>
        <v>172.42640687119285</v>
      </c>
      <c r="G20">
        <f t="shared" si="11"/>
        <v>166.40054944640258</v>
      </c>
      <c r="H20">
        <f t="shared" si="11"/>
        <v>178.10405388322278</v>
      </c>
      <c r="I20">
        <f t="shared" si="11"/>
        <v>180</v>
      </c>
      <c r="K20">
        <f t="shared" si="4"/>
        <v>151.21320343559643</v>
      </c>
      <c r="L20">
        <f t="shared" si="5"/>
        <v>172.23699947722505</v>
      </c>
      <c r="M20">
        <f>M9+$K$20</f>
        <v>187.46234135638014</v>
      </c>
      <c r="N20">
        <f t="shared" ref="N20:T20" si="12">N9+$K$20</f>
        <v>186.5685424949238</v>
      </c>
      <c r="O20">
        <f t="shared" si="12"/>
        <v>171.82873156368473</v>
      </c>
      <c r="P20">
        <f t="shared" si="12"/>
        <v>171.82873156368473</v>
      </c>
      <c r="Q20">
        <f t="shared" si="12"/>
        <v>151.21320343559643</v>
      </c>
      <c r="R20">
        <f t="shared" si="12"/>
        <v>163.41975905133012</v>
      </c>
      <c r="S20">
        <f t="shared" si="12"/>
        <v>187.61375288199901</v>
      </c>
      <c r="T20">
        <f t="shared" si="12"/>
        <v>172.42640687119285</v>
      </c>
    </row>
    <row r="21" spans="1:20" x14ac:dyDescent="0.3">
      <c r="A21">
        <f>A18+130</f>
        <v>141.18033988749895</v>
      </c>
      <c r="B21">
        <f t="shared" ref="B21:I21" si="13">B18+130</f>
        <v>144.56021977856105</v>
      </c>
      <c r="C21">
        <f t="shared" si="13"/>
        <v>146.40121946685673</v>
      </c>
      <c r="D21">
        <f t="shared" si="13"/>
        <v>144.56021977856105</v>
      </c>
      <c r="E21">
        <f t="shared" si="13"/>
        <v>140</v>
      </c>
      <c r="F21">
        <f t="shared" si="13"/>
        <v>140</v>
      </c>
      <c r="G21">
        <f t="shared" si="13"/>
        <v>142.20655561573369</v>
      </c>
      <c r="H21">
        <f t="shared" si="13"/>
        <v>142.20655561573369</v>
      </c>
      <c r="I21">
        <f t="shared" si="13"/>
        <v>145</v>
      </c>
      <c r="K21">
        <f t="shared" si="4"/>
        <v>156.24880949681338</v>
      </c>
      <c r="L21">
        <f t="shared" si="5"/>
        <v>187.82411630450727</v>
      </c>
      <c r="M21">
        <f>M10+$K$21</f>
        <v>192.31818709055625</v>
      </c>
      <c r="N21">
        <f t="shared" ref="N21:T21" si="14">N10+$K$21</f>
        <v>201.29323201503422</v>
      </c>
      <c r="O21">
        <f t="shared" si="14"/>
        <v>170.17719777399751</v>
      </c>
      <c r="P21">
        <f t="shared" si="14"/>
        <v>176.09824273809258</v>
      </c>
      <c r="Q21">
        <f t="shared" si="14"/>
        <v>168.45536511254707</v>
      </c>
      <c r="R21">
        <f t="shared" si="14"/>
        <v>156.24880949681338</v>
      </c>
      <c r="S21">
        <f t="shared" si="14"/>
        <v>204.35286338003615</v>
      </c>
      <c r="T21">
        <f t="shared" si="14"/>
        <v>182.49761899362676</v>
      </c>
    </row>
    <row r="22" spans="1:20" x14ac:dyDescent="0.3">
      <c r="K22">
        <f t="shared" si="4"/>
        <v>162.01562118716424</v>
      </c>
      <c r="L22">
        <f t="shared" si="5"/>
        <v>179.82011500192911</v>
      </c>
      <c r="M22">
        <f>M11+$K$22</f>
        <v>209.43924399268175</v>
      </c>
      <c r="N22">
        <f t="shared" ref="N22:T22" si="15">N11+$K$22</f>
        <v>177.01562118716424</v>
      </c>
      <c r="O22">
        <f t="shared" si="15"/>
        <v>212.01562118716424</v>
      </c>
      <c r="P22">
        <f t="shared" si="15"/>
        <v>204.4420280583571</v>
      </c>
      <c r="Q22">
        <f t="shared" si="15"/>
        <v>198.41617063356682</v>
      </c>
      <c r="R22">
        <f t="shared" si="15"/>
        <v>210.11967507038702</v>
      </c>
      <c r="S22">
        <f t="shared" si="15"/>
        <v>162.01562118716424</v>
      </c>
      <c r="T22">
        <f t="shared" si="15"/>
        <v>194.03124237432849</v>
      </c>
    </row>
    <row r="23" spans="1:20" x14ac:dyDescent="0.3">
      <c r="K23">
        <f t="shared" si="4"/>
        <v>130</v>
      </c>
      <c r="L23">
        <f t="shared" si="5"/>
        <v>145.23154621172782</v>
      </c>
      <c r="M23">
        <f>M12+$K$23</f>
        <v>148</v>
      </c>
      <c r="N23">
        <f t="shared" ref="N23:T23" si="16">N12+$K$23</f>
        <v>152.36067977499789</v>
      </c>
      <c r="O23">
        <f t="shared" si="16"/>
        <v>150.6155281280883</v>
      </c>
      <c r="P23">
        <f t="shared" si="16"/>
        <v>141.18033988749895</v>
      </c>
      <c r="Q23">
        <f t="shared" si="16"/>
        <v>151.21320343559643</v>
      </c>
      <c r="R23">
        <f t="shared" si="16"/>
        <v>156.24880949681338</v>
      </c>
      <c r="S23">
        <f t="shared" si="16"/>
        <v>162.01562118716424</v>
      </c>
      <c r="T23">
        <f t="shared" si="16"/>
        <v>130</v>
      </c>
    </row>
    <row r="25" spans="1:20" x14ac:dyDescent="0.3">
      <c r="K25">
        <f>MIN(K14:K23)</f>
        <v>130</v>
      </c>
      <c r="L25">
        <f>MIN(L14:L23)</f>
        <v>145.23154621172779</v>
      </c>
      <c r="M25">
        <f t="shared" ref="M25:T25" si="17">MIN(M14:M23)</f>
        <v>148</v>
      </c>
      <c r="N25">
        <f t="shared" si="17"/>
        <v>152.36067977499789</v>
      </c>
      <c r="O25">
        <f t="shared" si="17"/>
        <v>150.6155281280883</v>
      </c>
      <c r="P25">
        <f t="shared" si="17"/>
        <v>141.18033988749895</v>
      </c>
      <c r="Q25">
        <f t="shared" si="17"/>
        <v>151.21320343559643</v>
      </c>
      <c r="R25">
        <f t="shared" si="17"/>
        <v>156.24880949681338</v>
      </c>
      <c r="S25">
        <f t="shared" si="17"/>
        <v>162.01562118716424</v>
      </c>
      <c r="T25">
        <f t="shared" si="17"/>
        <v>130</v>
      </c>
    </row>
    <row r="26" spans="1:20" x14ac:dyDescent="0.3">
      <c r="K26">
        <f>MAX(K14:K23)</f>
        <v>162.01562118716424</v>
      </c>
      <c r="L26">
        <f t="shared" ref="L26:T26" si="18">MAX(L14:L23)</f>
        <v>187.82411630450727</v>
      </c>
      <c r="M26">
        <f t="shared" si="18"/>
        <v>209.43924399268175</v>
      </c>
      <c r="N26">
        <f t="shared" si="18"/>
        <v>201.29323201503422</v>
      </c>
      <c r="O26">
        <f t="shared" si="18"/>
        <v>212.01562118716424</v>
      </c>
      <c r="P26">
        <f t="shared" si="18"/>
        <v>204.4420280583571</v>
      </c>
      <c r="Q26">
        <f t="shared" si="18"/>
        <v>198.41617063356682</v>
      </c>
      <c r="R26">
        <f t="shared" si="18"/>
        <v>210.11967507038702</v>
      </c>
      <c r="S26">
        <f t="shared" si="18"/>
        <v>204.35286338003615</v>
      </c>
      <c r="T26">
        <f t="shared" si="18"/>
        <v>194.03124237432849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New Data - July 27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Athena</dc:creator>
  <cp:lastModifiedBy>Athena</cp:lastModifiedBy>
  <dcterms:created xsi:type="dcterms:W3CDTF">2021-07-27T07:50:58Z</dcterms:created>
  <dcterms:modified xsi:type="dcterms:W3CDTF">2021-07-27T09:23:23Z</dcterms:modified>
</cp:coreProperties>
</file>