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New Data - July 27" sheetId="2" r:id="rId5"/>
    <sheet name="Sheet2" sheetId="3" r:id="rId6"/>
  </sheets>
</workbook>
</file>

<file path=xl/comments1.xml><?xml version="1.0" encoding="utf-8"?>
<comments xmlns="http://schemas.openxmlformats.org/spreadsheetml/2006/main">
  <authors>
    <author>tc={A89C125A-EBF3-4158-B00E-23E35EB04B82}</author>
  </authors>
  <commentList>
    <comment ref="O1" authorId="0">
      <text>
        <r>
          <rPr>
            <sz val="11"/>
            <color indexed="8"/>
            <rFont val="Helvetica Neue"/>
          </rPr>
          <t>tc={A89C125A-EBF3-4158-B00E-23E35EB04B82}:
[Threaded comment]
Your version of Excel allows you to read this threaded comment; however, any edits to it will get removed if the file is opened in a newer version of Excel. Learn more: https://go.microsoft.com/fwlink/?linkid=870924
Comment:
    d = \sqrt{(x_2 - x_1)^2 + (y_2-y_1)^2}</t>
        </r>
      </text>
    </comment>
  </commentList>
</comments>
</file>

<file path=xl/sharedStrings.xml><?xml version="1.0" encoding="utf-8"?>
<sst xmlns="http://schemas.openxmlformats.org/spreadsheetml/2006/main" uniqueCount="34">
  <si>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</si>
  <si>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</si>
  <si>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</si>
  <si>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</si>
  <si>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New Data - July 27</t>
  </si>
  <si>
    <t>Table 1</t>
  </si>
  <si>
    <t>Demand U(3,10)</t>
  </si>
  <si>
    <t>Products</t>
  </si>
  <si>
    <t>Loading Time</t>
  </si>
  <si>
    <t>Unloading Time
0.2*demand</t>
  </si>
  <si>
    <t xml:space="preserve">Vehicle </t>
  </si>
  <si>
    <t>Vehicle Capacity
(in terms of product units)</t>
  </si>
  <si>
    <t>Customer</t>
  </si>
  <si>
    <t>X coordinate</t>
  </si>
  <si>
    <t>Y coordinate</t>
  </si>
  <si>
    <t>Travel Time</t>
  </si>
  <si>
    <t>P1</t>
  </si>
  <si>
    <t>P2</t>
  </si>
  <si>
    <t>0- Plant</t>
  </si>
  <si>
    <t>0-plant</t>
  </si>
  <si>
    <t>Cost Rates</t>
  </si>
  <si>
    <t>Processing Cost</t>
  </si>
  <si>
    <t>Fixed cost of hiring vehicle</t>
  </si>
  <si>
    <t>Travelling cost</t>
  </si>
  <si>
    <t>Penalty Cost</t>
  </si>
  <si>
    <t>9 - Plant</t>
  </si>
  <si>
    <t>9-plant</t>
  </si>
  <si>
    <t xml:space="preserve"> Process Time
U(1,3)</t>
  </si>
  <si>
    <t>Time Window</t>
  </si>
  <si>
    <t>A</t>
  </si>
  <si>
    <t>B</t>
  </si>
  <si>
    <t xml:space="preserve"> Setup Time
U(1,5)</t>
  </si>
  <si>
    <t>0 start</t>
  </si>
  <si>
    <t>Sheet2</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</si>
</sst>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1"/>
      <color indexed="8"/>
      <name val="Calibri"/>
    </font>
    <font>
      <sz val="11"/>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9">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diagonal/>
    </border>
    <border>
      <left style="thin">
        <color indexed="13"/>
      </left>
      <right/>
      <top/>
      <bottom style="thin">
        <color indexed="13"/>
      </bottom>
      <diagonal/>
    </border>
    <border>
      <left/>
      <right style="thin">
        <color indexed="13"/>
      </right>
      <top/>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49" fontId="0" fillId="4" borderId="1" applyNumberFormat="1" applyFont="1" applyFill="1" applyBorder="1" applyAlignment="1" applyProtection="0">
      <alignment vertical="center"/>
    </xf>
    <xf numFmtId="0" fontId="0" fillId="4" borderId="1" applyNumberFormat="0" applyFont="1" applyFill="1" applyBorder="1" applyAlignment="1" applyProtection="0">
      <alignment vertical="center"/>
    </xf>
    <xf numFmtId="49" fontId="6" fillId="4"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vertical="center" wrapText="1"/>
    </xf>
    <xf numFmtId="0" fontId="0" fillId="4" borderId="2" applyNumberFormat="1" applyFont="1" applyFill="1" applyBorder="1" applyAlignment="1" applyProtection="0">
      <alignment vertical="center"/>
    </xf>
    <xf numFmtId="0" fontId="0" fillId="4" borderId="1" applyNumberFormat="1" applyFont="1" applyFill="1" applyBorder="1" applyAlignment="1" applyProtection="0">
      <alignment vertical="center"/>
    </xf>
    <xf numFmtId="0" fontId="0" fillId="4" borderId="3" applyNumberFormat="1" applyFont="1" applyFill="1" applyBorder="1" applyAlignment="1" applyProtection="0">
      <alignment vertical="center"/>
    </xf>
    <xf numFmtId="0" fontId="0" fillId="5" borderId="4" applyNumberFormat="1" applyFont="1" applyFill="1" applyBorder="1" applyAlignment="1" applyProtection="0">
      <alignment vertical="center"/>
    </xf>
    <xf numFmtId="0" fontId="0" fillId="4" borderId="5" applyNumberFormat="1" applyFont="1" applyFill="1" applyBorder="1" applyAlignment="1" applyProtection="0">
      <alignment vertical="center"/>
    </xf>
    <xf numFmtId="0" fontId="0" fillId="4" borderId="6" applyNumberFormat="1" applyFont="1" applyFill="1" applyBorder="1" applyAlignment="1" applyProtection="0">
      <alignment vertical="center"/>
    </xf>
    <xf numFmtId="0" fontId="0" fillId="5" borderId="7" applyNumberFormat="1" applyFont="1" applyFill="1" applyBorder="1" applyAlignment="1" applyProtection="0">
      <alignment vertical="center"/>
    </xf>
    <xf numFmtId="0" fontId="0" fillId="4" borderId="8"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fillId="4" borderId="1" applyNumberFormat="1" applyFont="1" applyFill="1" applyBorder="1" applyAlignment="1" applyProtection="0">
      <alignment horizontal="center" vertical="center"/>
    </xf>
    <xf numFmtId="0" fontId="0" borderId="3" applyNumberFormat="0" applyFont="1" applyFill="0" applyBorder="1" applyAlignment="1" applyProtection="0">
      <alignment vertical="bottom"/>
    </xf>
    <xf numFmtId="0" fontId="0" fillId="5" borderId="4" applyNumberFormat="0" applyFont="1" applyFill="1" applyBorder="1" applyAlignment="1" applyProtection="0">
      <alignment horizontal="center" vertical="center"/>
    </xf>
    <xf numFmtId="0" fontId="0" fillId="4" borderId="5"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xf>
    <xf numFmtId="0" fontId="0" fillId="4" borderId="6" applyNumberFormat="1" applyFont="1" applyFill="1" applyBorder="1" applyAlignment="1" applyProtection="0">
      <alignment horizontal="center" vertical="center"/>
    </xf>
    <xf numFmtId="0" fontId="0" fillId="5" borderId="7" applyNumberFormat="0" applyFont="1" applyFill="1" applyBorder="1" applyAlignment="1" applyProtection="0">
      <alignment horizontal="center" vertical="center"/>
    </xf>
    <xf numFmtId="0" fontId="0" borderId="8"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92d05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33</v>
      </c>
      <c r="C11" s="3"/>
      <c r="D11" s="3"/>
    </row>
    <row r="12">
      <c r="B12" s="4"/>
      <c r="C12" t="s" s="4">
        <v>5</v>
      </c>
      <c r="D12" t="s" s="5">
        <v>33</v>
      </c>
    </row>
  </sheetData>
  <mergeCells count="1">
    <mergeCell ref="B3:D3"/>
  </mergeCells>
  <hyperlinks>
    <hyperlink ref="D10" location="'New Data - July 27'!R1C1" tooltip="" display="New Data - July 27"/>
    <hyperlink ref="D12" location="'Sheet2'!R1C1" tooltip="" display="Sheet2"/>
  </hyperlinks>
</worksheet>
</file>

<file path=xl/worksheets/sheet2.xml><?xml version="1.0" encoding="utf-8"?>
<worksheet xmlns:r="http://schemas.openxmlformats.org/officeDocument/2006/relationships" xmlns="http://schemas.openxmlformats.org/spreadsheetml/2006/main">
  <dimension ref="A1:Y24"/>
  <sheetViews>
    <sheetView workbookViewId="0" showGridLines="0" defaultGridColor="1"/>
  </sheetViews>
  <sheetFormatPr defaultColWidth="8.83333" defaultRowHeight="14.4" customHeight="1" outlineLevelRow="0" outlineLevelCol="0"/>
  <cols>
    <col min="1" max="1" width="12.3516" style="6" customWidth="1"/>
    <col min="2" max="4" width="8.85156" style="6" customWidth="1"/>
    <col min="5" max="5" width="12.1719" style="6" customWidth="1"/>
    <col min="6" max="7" width="8.85156" style="6" customWidth="1"/>
    <col min="8" max="8" width="13.8516" style="6" customWidth="1"/>
    <col min="9" max="9" width="14.8516" style="6" customWidth="1"/>
    <col min="10" max="10" width="8.85156" style="6" customWidth="1"/>
    <col min="11" max="11" width="11.1719" style="6" customWidth="1"/>
    <col min="12" max="12" width="10.1719" style="6" customWidth="1"/>
    <col min="13" max="13" width="9.67188" style="6" customWidth="1"/>
    <col min="14" max="25" width="8.85156" style="6" customWidth="1"/>
    <col min="26" max="16384" width="8.85156" style="6" customWidth="1"/>
  </cols>
  <sheetData>
    <row r="1" ht="43.2" customHeight="1">
      <c r="A1" t="s" s="7">
        <v>6</v>
      </c>
      <c r="B1" t="s" s="8">
        <v>7</v>
      </c>
      <c r="C1" s="9"/>
      <c r="D1" t="s" s="7">
        <v>8</v>
      </c>
      <c r="E1" t="s" s="7">
        <v>9</v>
      </c>
      <c r="F1" s="9"/>
      <c r="G1" s="9"/>
      <c r="H1" t="s" s="10">
        <v>10</v>
      </c>
      <c r="I1" t="s" s="7">
        <v>11</v>
      </c>
      <c r="J1" s="9"/>
      <c r="K1" t="s" s="8">
        <v>12</v>
      </c>
      <c r="L1" t="s" s="11">
        <v>13</v>
      </c>
      <c r="M1" t="s" s="11">
        <v>14</v>
      </c>
      <c r="N1" s="9"/>
      <c r="O1" t="s" s="7">
        <v>15</v>
      </c>
      <c r="P1" s="12">
        <v>0</v>
      </c>
      <c r="Q1" s="13">
        <v>1</v>
      </c>
      <c r="R1" s="13">
        <v>2</v>
      </c>
      <c r="S1" s="13">
        <v>3</v>
      </c>
      <c r="T1" s="13">
        <v>4</v>
      </c>
      <c r="U1" s="13">
        <v>5</v>
      </c>
      <c r="V1" s="13">
        <v>6</v>
      </c>
      <c r="W1" s="13">
        <v>7</v>
      </c>
      <c r="X1" s="13">
        <v>8</v>
      </c>
      <c r="Y1" s="13">
        <v>9</v>
      </c>
    </row>
    <row r="2" ht="13.55" customHeight="1">
      <c r="A2" t="s" s="8">
        <v>12</v>
      </c>
      <c r="B2" t="s" s="8">
        <v>16</v>
      </c>
      <c r="C2" t="s" s="8">
        <v>17</v>
      </c>
      <c r="D2" s="9"/>
      <c r="E2" s="9"/>
      <c r="F2" s="9"/>
      <c r="G2" s="9"/>
      <c r="H2" s="13">
        <v>1</v>
      </c>
      <c r="I2" s="13">
        <v>40</v>
      </c>
      <c r="J2" s="9"/>
      <c r="K2" t="s" s="8">
        <v>18</v>
      </c>
      <c r="L2" s="13">
        <v>35</v>
      </c>
      <c r="M2" s="13">
        <v>35</v>
      </c>
      <c r="N2" s="9"/>
      <c r="O2" s="14">
        <v>0</v>
      </c>
      <c r="P2" s="15">
        <v>0</v>
      </c>
      <c r="Q2" s="16">
        <v>15.2315462117278</v>
      </c>
      <c r="R2" s="13">
        <v>18</v>
      </c>
      <c r="S2" s="13">
        <v>22.3606797749979</v>
      </c>
      <c r="T2" s="13">
        <v>20.6155281280883</v>
      </c>
      <c r="U2" s="13">
        <v>11.1803398874989</v>
      </c>
      <c r="V2" s="13">
        <v>21.2132034355964</v>
      </c>
      <c r="W2" s="13">
        <v>26.2488094968134</v>
      </c>
      <c r="X2" s="13">
        <v>32.0156211871642</v>
      </c>
      <c r="Y2" s="13">
        <v>0</v>
      </c>
    </row>
    <row r="3" ht="13.55" customHeight="1">
      <c r="A3" t="s" s="8">
        <v>19</v>
      </c>
      <c r="B3" s="13">
        <v>0</v>
      </c>
      <c r="C3" s="13">
        <v>0</v>
      </c>
      <c r="D3" s="13">
        <v>5</v>
      </c>
      <c r="E3" s="13">
        <f>0.2*(B3+C3)</f>
        <v>0</v>
      </c>
      <c r="F3" s="9"/>
      <c r="G3" s="9"/>
      <c r="H3" s="13">
        <v>2</v>
      </c>
      <c r="I3" s="13">
        <v>80</v>
      </c>
      <c r="J3" s="9"/>
      <c r="K3" s="13">
        <v>1</v>
      </c>
      <c r="L3" s="13">
        <v>41</v>
      </c>
      <c r="M3" s="13">
        <v>49</v>
      </c>
      <c r="N3" s="9"/>
      <c r="O3" s="13">
        <v>1</v>
      </c>
      <c r="P3" s="17">
        <v>15.2315462117278</v>
      </c>
      <c r="Q3" s="15">
        <v>0</v>
      </c>
      <c r="R3" s="16">
        <v>32.5576411921994</v>
      </c>
      <c r="S3" s="13">
        <v>14.560219778561</v>
      </c>
      <c r="T3" s="13">
        <v>32.2024843762092</v>
      </c>
      <c r="U3" s="13">
        <v>24.8394846967484</v>
      </c>
      <c r="V3" s="13">
        <v>21.0237960416286</v>
      </c>
      <c r="W3" s="13">
        <v>31.5753068076939</v>
      </c>
      <c r="X3" s="13">
        <v>17.8044938147649</v>
      </c>
      <c r="Y3" s="13">
        <v>15.2315462117278</v>
      </c>
    </row>
    <row r="4" ht="13.55" customHeight="1">
      <c r="A4" s="13">
        <v>1</v>
      </c>
      <c r="B4" s="13">
        <v>4</v>
      </c>
      <c r="C4" s="13">
        <v>6</v>
      </c>
      <c r="D4" s="13">
        <v>0</v>
      </c>
      <c r="E4" s="13">
        <f>0.2*(B4+C4)</f>
        <v>2</v>
      </c>
      <c r="F4" s="9"/>
      <c r="G4" s="9"/>
      <c r="H4" s="9"/>
      <c r="I4" s="9"/>
      <c r="J4" s="9"/>
      <c r="K4" s="13">
        <v>2</v>
      </c>
      <c r="L4" s="13">
        <v>35</v>
      </c>
      <c r="M4" s="13">
        <v>17</v>
      </c>
      <c r="N4" s="9"/>
      <c r="O4" s="13">
        <v>2</v>
      </c>
      <c r="P4" s="13">
        <v>18</v>
      </c>
      <c r="Q4" s="17">
        <v>32.5576411921994</v>
      </c>
      <c r="R4" s="15">
        <v>0</v>
      </c>
      <c r="S4" s="16">
        <v>34.4093010681705</v>
      </c>
      <c r="T4" s="13">
        <v>23.8537208837531</v>
      </c>
      <c r="U4" s="13">
        <v>16.4012194668567</v>
      </c>
      <c r="V4" s="13">
        <v>36.2491379207837</v>
      </c>
      <c r="W4" s="13">
        <v>36.0693775937429</v>
      </c>
      <c r="X4" s="13">
        <v>47.4236228055175</v>
      </c>
      <c r="Y4" s="13">
        <v>18</v>
      </c>
    </row>
    <row r="5" ht="13.55" customHeight="1">
      <c r="A5" s="13">
        <v>2</v>
      </c>
      <c r="B5" s="13">
        <v>6</v>
      </c>
      <c r="C5" s="13">
        <v>6</v>
      </c>
      <c r="D5" s="13">
        <v>0</v>
      </c>
      <c r="E5" s="13">
        <f>0.2*(B5+C5)</f>
        <v>2.4</v>
      </c>
      <c r="F5" s="9"/>
      <c r="G5" s="9"/>
      <c r="H5" t="s" s="10">
        <v>20</v>
      </c>
      <c r="I5" s="9"/>
      <c r="J5" s="9"/>
      <c r="K5" s="13">
        <v>3</v>
      </c>
      <c r="L5" s="13">
        <v>55</v>
      </c>
      <c r="M5" s="13">
        <v>45</v>
      </c>
      <c r="N5" s="9"/>
      <c r="O5" s="13">
        <v>3</v>
      </c>
      <c r="P5" s="13">
        <v>22.3606797749979</v>
      </c>
      <c r="Q5" s="13">
        <v>14.560219778561</v>
      </c>
      <c r="R5" s="17">
        <v>34.4093010681705</v>
      </c>
      <c r="S5" s="15">
        <v>0</v>
      </c>
      <c r="T5" s="16">
        <v>42.7200187265877</v>
      </c>
      <c r="U5" s="13">
        <v>33.5410196624968</v>
      </c>
      <c r="V5" s="13">
        <v>35.3553390593274</v>
      </c>
      <c r="W5" s="13">
        <v>45.0444225182208</v>
      </c>
      <c r="X5" s="13">
        <v>15</v>
      </c>
      <c r="Y5" s="13">
        <v>22.3606797749979</v>
      </c>
    </row>
    <row r="6" ht="13.55" customHeight="1">
      <c r="A6" s="13">
        <v>3</v>
      </c>
      <c r="B6" s="13">
        <v>3</v>
      </c>
      <c r="C6" s="13">
        <v>8</v>
      </c>
      <c r="D6" s="13">
        <v>0</v>
      </c>
      <c r="E6" s="13">
        <f>0.2*(B6+C6)</f>
        <v>2.2</v>
      </c>
      <c r="F6" s="9"/>
      <c r="G6" s="9"/>
      <c r="H6" t="s" s="8">
        <v>21</v>
      </c>
      <c r="I6" s="13">
        <v>5</v>
      </c>
      <c r="J6" s="9"/>
      <c r="K6" s="13">
        <v>4</v>
      </c>
      <c r="L6" s="13">
        <v>15</v>
      </c>
      <c r="M6" s="13">
        <v>30</v>
      </c>
      <c r="N6" s="9"/>
      <c r="O6" s="13">
        <v>4</v>
      </c>
      <c r="P6" s="13">
        <v>20.6155281280883</v>
      </c>
      <c r="Q6" s="13">
        <v>32.2024843762092</v>
      </c>
      <c r="R6" s="13">
        <v>23.8537208837531</v>
      </c>
      <c r="S6" s="17">
        <v>42.7200187265877</v>
      </c>
      <c r="T6" s="15">
        <v>0</v>
      </c>
      <c r="U6" s="16">
        <v>10</v>
      </c>
      <c r="V6" s="13">
        <v>20.6155281280883</v>
      </c>
      <c r="W6" s="13">
        <v>13.9283882771841</v>
      </c>
      <c r="X6" s="13">
        <v>50</v>
      </c>
      <c r="Y6" s="13">
        <v>20.6155281280883</v>
      </c>
    </row>
    <row r="7" ht="13.55" customHeight="1">
      <c r="A7" s="13">
        <v>4</v>
      </c>
      <c r="B7" s="13">
        <v>3</v>
      </c>
      <c r="C7" s="13">
        <v>4</v>
      </c>
      <c r="D7" s="13">
        <v>0</v>
      </c>
      <c r="E7" s="13">
        <f>0.2*(B7+C7)</f>
        <v>1.4</v>
      </c>
      <c r="F7" s="9"/>
      <c r="G7" s="9"/>
      <c r="H7" t="s" s="8">
        <v>22</v>
      </c>
      <c r="I7" s="13">
        <v>10</v>
      </c>
      <c r="J7" s="9"/>
      <c r="K7" s="13">
        <v>5</v>
      </c>
      <c r="L7" s="13">
        <v>25</v>
      </c>
      <c r="M7" s="13">
        <v>30</v>
      </c>
      <c r="N7" s="9"/>
      <c r="O7" s="13">
        <v>5</v>
      </c>
      <c r="P7" s="13">
        <v>11.1803398874989</v>
      </c>
      <c r="Q7" s="13">
        <v>24.8394846967484</v>
      </c>
      <c r="R7" s="13">
        <v>16.4012194668567</v>
      </c>
      <c r="S7" s="13">
        <v>33.5410196624968</v>
      </c>
      <c r="T7" s="17">
        <v>10</v>
      </c>
      <c r="U7" s="15">
        <v>0</v>
      </c>
      <c r="V7" s="16">
        <v>20.6155281280883</v>
      </c>
      <c r="W7" s="13">
        <v>19.8494332412792</v>
      </c>
      <c r="X7" s="13">
        <v>42.4264068711929</v>
      </c>
      <c r="Y7" s="13">
        <v>11.1803398874989</v>
      </c>
    </row>
    <row r="8" ht="13.55" customHeight="1">
      <c r="A8" s="13">
        <v>5</v>
      </c>
      <c r="B8" s="13">
        <v>5</v>
      </c>
      <c r="C8" s="13">
        <v>5</v>
      </c>
      <c r="D8" s="13">
        <v>0</v>
      </c>
      <c r="E8" s="13">
        <f>0.2*(B8+C8)</f>
        <v>2</v>
      </c>
      <c r="F8" s="9"/>
      <c r="G8" s="9"/>
      <c r="H8" t="s" s="8">
        <v>23</v>
      </c>
      <c r="I8" s="13">
        <v>5</v>
      </c>
      <c r="J8" s="9"/>
      <c r="K8" s="13">
        <v>6</v>
      </c>
      <c r="L8" s="13">
        <v>20</v>
      </c>
      <c r="M8" s="13">
        <v>50</v>
      </c>
      <c r="N8" s="9"/>
      <c r="O8" s="13">
        <v>6</v>
      </c>
      <c r="P8" s="13">
        <v>21.2132034355964</v>
      </c>
      <c r="Q8" s="13">
        <v>21.0237960416286</v>
      </c>
      <c r="R8" s="13">
        <v>36.2491379207837</v>
      </c>
      <c r="S8" s="13">
        <v>35.3553390593274</v>
      </c>
      <c r="T8" s="13">
        <v>20.6155281280883</v>
      </c>
      <c r="U8" s="17">
        <v>20.6155281280883</v>
      </c>
      <c r="V8" s="15">
        <v>0</v>
      </c>
      <c r="W8" s="16">
        <v>12.2065556157337</v>
      </c>
      <c r="X8" s="13">
        <v>36.4005494464026</v>
      </c>
      <c r="Y8" s="13">
        <v>21.2132034355964</v>
      </c>
    </row>
    <row r="9" ht="13.55" customHeight="1">
      <c r="A9" s="13">
        <v>6</v>
      </c>
      <c r="B9" s="13">
        <v>9</v>
      </c>
      <c r="C9" s="13">
        <v>3</v>
      </c>
      <c r="D9" s="13">
        <v>0</v>
      </c>
      <c r="E9" s="13">
        <f>0.2*(B9+C9)</f>
        <v>2.4</v>
      </c>
      <c r="F9" s="9"/>
      <c r="G9" s="9"/>
      <c r="H9" t="s" s="8">
        <v>24</v>
      </c>
      <c r="I9" s="13">
        <v>10</v>
      </c>
      <c r="J9" s="9"/>
      <c r="K9" s="13">
        <v>7</v>
      </c>
      <c r="L9" s="13">
        <v>10</v>
      </c>
      <c r="M9" s="13">
        <v>43</v>
      </c>
      <c r="N9" s="9"/>
      <c r="O9" s="13">
        <v>7</v>
      </c>
      <c r="P9" s="13">
        <v>26.2488094968134</v>
      </c>
      <c r="Q9" s="13">
        <v>31.5753068076939</v>
      </c>
      <c r="R9" s="13">
        <v>36.0693775937429</v>
      </c>
      <c r="S9" s="13">
        <v>45.0444225182208</v>
      </c>
      <c r="T9" s="13">
        <v>13.9283882771841</v>
      </c>
      <c r="U9" s="13">
        <v>19.8494332412792</v>
      </c>
      <c r="V9" s="17">
        <v>12.2065556157337</v>
      </c>
      <c r="W9" s="15">
        <v>0</v>
      </c>
      <c r="X9" s="16">
        <v>48.1040538832228</v>
      </c>
      <c r="Y9" s="13">
        <v>26.2488094968134</v>
      </c>
    </row>
    <row r="10" ht="13.55" customHeight="1">
      <c r="A10" s="13">
        <v>7</v>
      </c>
      <c r="B10" s="13">
        <v>8</v>
      </c>
      <c r="C10" s="13">
        <v>3</v>
      </c>
      <c r="D10" s="13">
        <v>0</v>
      </c>
      <c r="E10" s="13">
        <f>0.2*(B10+C10)</f>
        <v>2.2</v>
      </c>
      <c r="F10" s="9"/>
      <c r="G10" s="9"/>
      <c r="H10" s="9"/>
      <c r="I10" s="9"/>
      <c r="J10" s="9"/>
      <c r="K10" s="13">
        <v>8</v>
      </c>
      <c r="L10" s="13">
        <v>55</v>
      </c>
      <c r="M10" s="13">
        <v>60</v>
      </c>
      <c r="N10" s="9"/>
      <c r="O10" s="13">
        <v>8</v>
      </c>
      <c r="P10" s="13">
        <v>32.0156211871642</v>
      </c>
      <c r="Q10" s="13">
        <v>17.8044938147649</v>
      </c>
      <c r="R10" s="13">
        <v>47.4236228055175</v>
      </c>
      <c r="S10" s="13">
        <v>15</v>
      </c>
      <c r="T10" s="13">
        <v>50</v>
      </c>
      <c r="U10" s="13">
        <v>42.4264068711929</v>
      </c>
      <c r="V10" s="13">
        <v>36.4005494464026</v>
      </c>
      <c r="W10" s="17">
        <v>48.1040538832228</v>
      </c>
      <c r="X10" s="15">
        <v>0</v>
      </c>
      <c r="Y10" s="16">
        <v>32.0156211871642</v>
      </c>
    </row>
    <row r="11" ht="13.55" customHeight="1">
      <c r="A11" s="13">
        <v>8</v>
      </c>
      <c r="B11" s="13">
        <v>3</v>
      </c>
      <c r="C11" s="13">
        <v>7</v>
      </c>
      <c r="D11" s="13">
        <v>0</v>
      </c>
      <c r="E11" s="13">
        <f>0.2*(B11+C11)</f>
        <v>2</v>
      </c>
      <c r="F11" s="9"/>
      <c r="G11" s="9"/>
      <c r="H11" s="9"/>
      <c r="I11" s="9"/>
      <c r="J11" s="9"/>
      <c r="K11" t="s" s="8">
        <v>25</v>
      </c>
      <c r="L11" s="13">
        <v>35</v>
      </c>
      <c r="M11" s="13">
        <v>35</v>
      </c>
      <c r="N11" s="9"/>
      <c r="O11" s="13">
        <v>9</v>
      </c>
      <c r="P11" s="13">
        <v>0</v>
      </c>
      <c r="Q11" s="13">
        <v>15.2315462117278</v>
      </c>
      <c r="R11" s="13">
        <v>18</v>
      </c>
      <c r="S11" s="13">
        <v>22.3606797749979</v>
      </c>
      <c r="T11" s="13">
        <v>20.6155281280883</v>
      </c>
      <c r="U11" s="13">
        <v>11.1803398874989</v>
      </c>
      <c r="V11" s="13">
        <v>21.2132034355964</v>
      </c>
      <c r="W11" s="13">
        <v>26.2488094968134</v>
      </c>
      <c r="X11" s="17">
        <v>32.0156211871642</v>
      </c>
      <c r="Y11" s="18">
        <v>0</v>
      </c>
    </row>
    <row r="12" ht="13.55" customHeight="1">
      <c r="A12" t="s" s="8">
        <v>26</v>
      </c>
      <c r="B12" s="13">
        <v>0</v>
      </c>
      <c r="C12" s="13">
        <v>0</v>
      </c>
      <c r="D12" s="13">
        <v>5</v>
      </c>
      <c r="E12" s="13">
        <f>0.2*(B12+C12)</f>
        <v>0</v>
      </c>
      <c r="F12" s="9"/>
      <c r="G12" s="9"/>
      <c r="H12" s="9"/>
      <c r="I12" s="9"/>
      <c r="J12" s="9"/>
      <c r="K12" s="9"/>
      <c r="L12" s="9"/>
      <c r="M12" s="9"/>
      <c r="N12" s="9"/>
      <c r="O12" s="9"/>
      <c r="P12" s="9"/>
      <c r="Q12" s="9"/>
      <c r="R12" s="9"/>
      <c r="S12" s="9"/>
      <c r="T12" s="9"/>
      <c r="U12" s="9"/>
      <c r="V12" s="9"/>
      <c r="W12" s="9"/>
      <c r="X12" s="9"/>
      <c r="Y12" s="19"/>
    </row>
    <row r="13" ht="13.55" customHeight="1">
      <c r="A13" s="9"/>
      <c r="B13" s="9"/>
      <c r="C13" s="9"/>
      <c r="D13" s="9"/>
      <c r="E13" s="9"/>
      <c r="F13" s="9"/>
      <c r="G13" s="9"/>
      <c r="H13" s="9"/>
      <c r="I13" s="9"/>
      <c r="J13" s="9"/>
      <c r="K13" s="9"/>
      <c r="L13" s="9"/>
      <c r="M13" s="9"/>
      <c r="N13" s="9"/>
      <c r="O13" s="9"/>
      <c r="P13" s="9"/>
      <c r="Q13" s="9"/>
      <c r="R13" s="9"/>
      <c r="S13" s="9"/>
      <c r="T13" s="9"/>
      <c r="U13" s="9"/>
      <c r="V13" s="9"/>
      <c r="W13" s="9"/>
      <c r="X13" s="9"/>
      <c r="Y13" s="9"/>
    </row>
    <row r="14" ht="28.8" customHeight="1">
      <c r="A14" t="s" s="7">
        <v>27</v>
      </c>
      <c r="B14" s="9"/>
      <c r="C14" s="9"/>
      <c r="D14" s="9"/>
      <c r="E14" s="9"/>
      <c r="F14" s="9"/>
      <c r="G14" s="9"/>
      <c r="H14" s="9"/>
      <c r="I14" s="9"/>
      <c r="J14" s="9"/>
      <c r="K14" t="s" s="7">
        <v>28</v>
      </c>
      <c r="L14" t="s" s="8">
        <v>29</v>
      </c>
      <c r="M14" t="s" s="8">
        <v>30</v>
      </c>
      <c r="N14" s="9"/>
      <c r="O14" s="9"/>
      <c r="P14" s="9"/>
      <c r="Q14" s="9"/>
      <c r="R14" s="9"/>
      <c r="S14" s="9"/>
      <c r="T14" s="9"/>
      <c r="U14" s="9"/>
      <c r="V14" s="9"/>
      <c r="W14" s="9"/>
      <c r="X14" s="9"/>
      <c r="Y14" s="9"/>
    </row>
    <row r="15" ht="13.55" customHeight="1">
      <c r="A15" t="s" s="8">
        <v>16</v>
      </c>
      <c r="B15" s="13">
        <v>1</v>
      </c>
      <c r="C15" s="9"/>
      <c r="D15" s="9"/>
      <c r="E15" s="9"/>
      <c r="F15" s="9"/>
      <c r="G15" s="9"/>
      <c r="H15" s="9"/>
      <c r="I15" s="9"/>
      <c r="J15" s="9"/>
      <c r="K15" t="s" s="8">
        <v>19</v>
      </c>
      <c r="L15" s="13">
        <v>0</v>
      </c>
      <c r="M15" s="13">
        <v>160</v>
      </c>
      <c r="N15" s="9"/>
      <c r="O15" s="9"/>
      <c r="P15" s="9"/>
      <c r="Q15" s="9"/>
      <c r="R15" s="9"/>
      <c r="S15" s="9"/>
      <c r="T15" s="9"/>
      <c r="U15" s="9"/>
      <c r="V15" s="9"/>
      <c r="W15" s="9"/>
      <c r="X15" s="9"/>
      <c r="Y15" s="9"/>
    </row>
    <row r="16" ht="13.55" customHeight="1">
      <c r="A16" t="s" s="8">
        <v>17</v>
      </c>
      <c r="B16" s="13">
        <v>2</v>
      </c>
      <c r="C16" s="9"/>
      <c r="D16" s="9"/>
      <c r="E16" s="9"/>
      <c r="F16" s="9"/>
      <c r="G16" s="9"/>
      <c r="H16" s="9"/>
      <c r="I16" s="9"/>
      <c r="J16" s="9"/>
      <c r="K16" s="13">
        <v>1</v>
      </c>
      <c r="L16" s="13">
        <v>111</v>
      </c>
      <c r="M16" s="13">
        <v>180</v>
      </c>
      <c r="N16" s="9"/>
      <c r="O16" s="9"/>
      <c r="P16" s="9"/>
      <c r="Q16" s="9"/>
      <c r="R16" s="9"/>
      <c r="S16" s="9"/>
      <c r="T16" s="9"/>
      <c r="U16" s="9"/>
      <c r="V16" s="9"/>
      <c r="W16" s="9"/>
      <c r="X16" s="9"/>
      <c r="Y16" s="9"/>
    </row>
    <row r="17" ht="13.55" customHeight="1">
      <c r="A17" s="9"/>
      <c r="B17" s="9"/>
      <c r="C17" s="9"/>
      <c r="D17" s="9"/>
      <c r="E17" s="9"/>
      <c r="F17" s="9"/>
      <c r="G17" s="9"/>
      <c r="H17" s="9"/>
      <c r="I17" s="9"/>
      <c r="J17" s="9"/>
      <c r="K17" s="13">
        <v>2</v>
      </c>
      <c r="L17" s="13">
        <v>110</v>
      </c>
      <c r="M17" s="13">
        <v>200</v>
      </c>
      <c r="N17" s="9"/>
      <c r="O17" s="9"/>
      <c r="P17" s="9"/>
      <c r="Q17" s="9"/>
      <c r="R17" s="9"/>
      <c r="S17" s="9"/>
      <c r="T17" s="9"/>
      <c r="U17" s="9"/>
      <c r="V17" s="9"/>
      <c r="W17" s="9"/>
      <c r="X17" s="9"/>
      <c r="Y17" s="9"/>
    </row>
    <row r="18" ht="28.8" customHeight="1">
      <c r="A18" t="s" s="7">
        <v>31</v>
      </c>
      <c r="B18" t="s" s="8">
        <v>16</v>
      </c>
      <c r="C18" t="s" s="8">
        <v>17</v>
      </c>
      <c r="D18" s="9"/>
      <c r="E18" s="9"/>
      <c r="F18" s="9"/>
      <c r="G18" s="9"/>
      <c r="H18" s="9"/>
      <c r="I18" s="9"/>
      <c r="J18" s="9"/>
      <c r="K18" s="13">
        <v>3</v>
      </c>
      <c r="L18" s="13">
        <v>125</v>
      </c>
      <c r="M18" s="13">
        <v>200</v>
      </c>
      <c r="N18" s="9"/>
      <c r="O18" s="9"/>
      <c r="P18" s="9"/>
      <c r="Q18" s="9"/>
      <c r="R18" s="9"/>
      <c r="S18" s="9"/>
      <c r="T18" s="9"/>
      <c r="U18" s="9"/>
      <c r="V18" s="9"/>
      <c r="W18" s="9"/>
      <c r="X18" s="9"/>
      <c r="Y18" s="9"/>
    </row>
    <row r="19" ht="13.55" customHeight="1">
      <c r="A19" t="s" s="8">
        <v>32</v>
      </c>
      <c r="B19" s="13">
        <v>1</v>
      </c>
      <c r="C19" s="13">
        <v>3</v>
      </c>
      <c r="D19" s="9"/>
      <c r="E19" s="9"/>
      <c r="F19" s="9"/>
      <c r="G19" s="9"/>
      <c r="H19" s="9"/>
      <c r="I19" s="9"/>
      <c r="J19" s="9"/>
      <c r="K19" s="13">
        <v>4</v>
      </c>
      <c r="L19" s="13">
        <v>125</v>
      </c>
      <c r="M19" s="13">
        <v>210</v>
      </c>
      <c r="N19" s="9"/>
      <c r="O19" s="9"/>
      <c r="P19" s="9"/>
      <c r="Q19" s="9"/>
      <c r="R19" s="9"/>
      <c r="S19" s="9"/>
      <c r="T19" s="9"/>
      <c r="U19" s="9"/>
      <c r="V19" s="9"/>
      <c r="W19" s="9"/>
      <c r="X19" s="9"/>
      <c r="Y19" s="9"/>
    </row>
    <row r="20" ht="13.55" customHeight="1">
      <c r="A20" t="s" s="8">
        <v>16</v>
      </c>
      <c r="B20" s="13">
        <v>0</v>
      </c>
      <c r="C20" s="13">
        <v>5</v>
      </c>
      <c r="D20" s="9"/>
      <c r="E20" s="9"/>
      <c r="F20" s="9"/>
      <c r="G20" s="9"/>
      <c r="H20" s="9"/>
      <c r="I20" s="9"/>
      <c r="J20" s="9"/>
      <c r="K20" s="13">
        <v>5</v>
      </c>
      <c r="L20" s="13">
        <v>126</v>
      </c>
      <c r="M20" s="13">
        <v>200</v>
      </c>
      <c r="N20" s="9"/>
      <c r="O20" s="9"/>
      <c r="P20" s="9"/>
      <c r="Q20" s="9"/>
      <c r="R20" s="9"/>
      <c r="S20" s="9"/>
      <c r="T20" s="9"/>
      <c r="U20" s="9"/>
      <c r="V20" s="9"/>
      <c r="W20" s="9"/>
      <c r="X20" s="9"/>
      <c r="Y20" s="9"/>
    </row>
    <row r="21" ht="13.55" customHeight="1">
      <c r="A21" t="s" s="8">
        <v>17</v>
      </c>
      <c r="B21" s="13">
        <v>3</v>
      </c>
      <c r="C21" s="13">
        <v>0</v>
      </c>
      <c r="D21" s="9"/>
      <c r="E21" s="9"/>
      <c r="F21" s="9"/>
      <c r="G21" s="9"/>
      <c r="H21" s="9"/>
      <c r="I21" s="9"/>
      <c r="J21" s="9"/>
      <c r="K21" s="13">
        <v>6</v>
      </c>
      <c r="L21" s="13">
        <v>123</v>
      </c>
      <c r="M21" s="13">
        <v>190</v>
      </c>
      <c r="N21" s="9"/>
      <c r="O21" s="9"/>
      <c r="P21" s="9"/>
      <c r="Q21" s="9"/>
      <c r="R21" s="9"/>
      <c r="S21" s="9"/>
      <c r="T21" s="9"/>
      <c r="U21" s="9"/>
      <c r="V21" s="9"/>
      <c r="W21" s="9"/>
      <c r="X21" s="9"/>
      <c r="Y21" s="9"/>
    </row>
    <row r="22" ht="13.55" customHeight="1">
      <c r="A22" s="9"/>
      <c r="B22" s="9"/>
      <c r="C22" s="9"/>
      <c r="D22" s="9"/>
      <c r="E22" s="9"/>
      <c r="F22" s="9"/>
      <c r="G22" s="9"/>
      <c r="H22" s="9"/>
      <c r="I22" s="9"/>
      <c r="J22" s="9"/>
      <c r="K22" s="13">
        <v>7</v>
      </c>
      <c r="L22" s="13">
        <v>96</v>
      </c>
      <c r="M22" s="13">
        <v>210</v>
      </c>
      <c r="N22" s="9"/>
      <c r="O22" s="9"/>
      <c r="P22" s="9"/>
      <c r="Q22" s="9"/>
      <c r="R22" s="9"/>
      <c r="S22" s="9"/>
      <c r="T22" s="9"/>
      <c r="U22" s="9"/>
      <c r="V22" s="9"/>
      <c r="W22" s="9"/>
      <c r="X22" s="9"/>
      <c r="Y22" s="9"/>
    </row>
    <row r="23" ht="13.55" customHeight="1">
      <c r="A23" s="9"/>
      <c r="B23" s="9"/>
      <c r="C23" s="9"/>
      <c r="D23" s="9"/>
      <c r="E23" s="9"/>
      <c r="F23" s="9"/>
      <c r="G23" s="9"/>
      <c r="H23" s="9"/>
      <c r="I23" s="9"/>
      <c r="J23" s="9"/>
      <c r="K23" s="13">
        <v>8</v>
      </c>
      <c r="L23" s="13">
        <v>123</v>
      </c>
      <c r="M23" s="13">
        <v>200</v>
      </c>
      <c r="N23" s="9"/>
      <c r="O23" s="9"/>
      <c r="P23" s="9"/>
      <c r="Q23" s="9"/>
      <c r="R23" s="9"/>
      <c r="S23" s="9"/>
      <c r="T23" s="9"/>
      <c r="U23" s="9"/>
      <c r="V23" s="9"/>
      <c r="W23" s="9"/>
      <c r="X23" s="9"/>
      <c r="Y23" s="9"/>
    </row>
    <row r="24" ht="13.55" customHeight="1">
      <c r="A24" s="9"/>
      <c r="B24" s="9"/>
      <c r="C24" s="9"/>
      <c r="D24" s="9"/>
      <c r="E24" s="9"/>
      <c r="F24" s="9"/>
      <c r="G24" s="9"/>
      <c r="H24" s="9"/>
      <c r="I24" s="9"/>
      <c r="J24" s="9"/>
      <c r="K24" t="s" s="8">
        <v>26</v>
      </c>
      <c r="L24" s="13">
        <v>0</v>
      </c>
      <c r="M24" s="13">
        <v>190</v>
      </c>
      <c r="N24" s="9"/>
      <c r="O24" s="9"/>
      <c r="P24" s="9"/>
      <c r="Q24" s="9"/>
      <c r="R24" s="9"/>
      <c r="S24" s="9"/>
      <c r="T24" s="9"/>
      <c r="U24" s="9"/>
      <c r="V24" s="9"/>
      <c r="W24" s="9"/>
      <c r="X24" s="9"/>
      <c r="Y24" s="9"/>
    </row>
  </sheetData>
  <mergeCells count="1">
    <mergeCell ref="B1:C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T26"/>
  <sheetViews>
    <sheetView workbookViewId="0" showGridLines="0" defaultGridColor="1"/>
  </sheetViews>
  <sheetFormatPr defaultColWidth="8.83333" defaultRowHeight="14.4" customHeight="1" outlineLevelRow="0" outlineLevelCol="0"/>
  <cols>
    <col min="1" max="20" width="8.85156" style="20" customWidth="1"/>
    <col min="21" max="16384" width="8.85156" style="20" customWidth="1"/>
  </cols>
  <sheetData>
    <row r="1" ht="13.55" customHeight="1">
      <c r="A1" s="21"/>
      <c r="B1" s="21"/>
      <c r="C1" s="21"/>
      <c r="D1" s="21"/>
      <c r="E1" s="21"/>
      <c r="F1" s="21"/>
      <c r="G1" s="21"/>
      <c r="H1" s="21"/>
      <c r="I1" s="21"/>
      <c r="J1" s="21"/>
      <c r="K1" s="21"/>
      <c r="L1" s="21"/>
      <c r="M1" s="21"/>
      <c r="N1" s="21"/>
      <c r="O1" s="21"/>
      <c r="P1" s="21"/>
      <c r="Q1" s="21"/>
      <c r="R1" s="21"/>
      <c r="S1" s="21"/>
      <c r="T1" s="21"/>
    </row>
    <row r="2" ht="13.55" customHeight="1">
      <c r="A2" s="21"/>
      <c r="B2" s="21"/>
      <c r="C2" s="21"/>
      <c r="D2" s="21"/>
      <c r="E2" s="22">
        <v>1</v>
      </c>
      <c r="F2" s="22">
        <v>2</v>
      </c>
      <c r="G2" s="21"/>
      <c r="H2" s="21"/>
      <c r="I2" s="21"/>
      <c r="J2" s="21"/>
      <c r="K2" s="23"/>
      <c r="L2" s="21"/>
      <c r="M2" s="21"/>
      <c r="N2" s="21"/>
      <c r="O2" s="21"/>
      <c r="P2" s="21"/>
      <c r="Q2" s="21"/>
      <c r="R2" s="21"/>
      <c r="S2" s="21"/>
      <c r="T2" s="21"/>
    </row>
    <row r="3" ht="13.55" customHeight="1">
      <c r="A3" s="21"/>
      <c r="B3" s="21"/>
      <c r="C3" s="24">
        <v>0</v>
      </c>
      <c r="D3" s="24">
        <v>0</v>
      </c>
      <c r="E3" s="22">
        <f>C3*$E$2</f>
        <v>0</v>
      </c>
      <c r="F3" s="22">
        <f>D3*$F$2</f>
        <v>0</v>
      </c>
      <c r="G3" s="22">
        <f>E3+F3</f>
        <v>0</v>
      </c>
      <c r="H3" s="21"/>
      <c r="I3" s="22">
        <v>130</v>
      </c>
      <c r="J3" s="25"/>
      <c r="K3" s="26"/>
      <c r="L3" s="27">
        <v>15.2315462117278</v>
      </c>
      <c r="M3" s="24">
        <v>18</v>
      </c>
      <c r="N3" s="24">
        <v>22.3606797749979</v>
      </c>
      <c r="O3" s="24">
        <v>20.6155281280883</v>
      </c>
      <c r="P3" s="24">
        <v>11.1803398874989</v>
      </c>
      <c r="Q3" s="24">
        <v>21.2132034355964</v>
      </c>
      <c r="R3" s="24">
        <v>26.2488094968134</v>
      </c>
      <c r="S3" s="24">
        <v>32.0156211871642</v>
      </c>
      <c r="T3" s="28"/>
    </row>
    <row r="4" ht="13.55" customHeight="1">
      <c r="A4" s="21"/>
      <c r="B4" s="21"/>
      <c r="C4" s="24">
        <v>4</v>
      </c>
      <c r="D4" s="24">
        <v>6</v>
      </c>
      <c r="E4" s="22">
        <f>C4*$E$2</f>
        <v>4</v>
      </c>
      <c r="F4" s="22">
        <f>D4*$F$2</f>
        <v>12</v>
      </c>
      <c r="G4" s="22">
        <f>E4+F4</f>
        <v>16</v>
      </c>
      <c r="H4" s="21"/>
      <c r="I4" s="21"/>
      <c r="J4" s="21"/>
      <c r="K4" s="29">
        <v>15.2315462117278</v>
      </c>
      <c r="L4" s="26"/>
      <c r="M4" s="27">
        <v>32.5576411921994</v>
      </c>
      <c r="N4" s="24">
        <v>14.560219778561</v>
      </c>
      <c r="O4" s="24">
        <v>32.2024843762092</v>
      </c>
      <c r="P4" s="24">
        <v>24.8394846967484</v>
      </c>
      <c r="Q4" s="24">
        <v>21.0237960416286</v>
      </c>
      <c r="R4" s="24">
        <v>31.5753068076939</v>
      </c>
      <c r="S4" s="24">
        <v>17.8044938147649</v>
      </c>
      <c r="T4" s="24">
        <v>15.2315462117278</v>
      </c>
    </row>
    <row r="5" ht="13.55" customHeight="1">
      <c r="A5" s="21"/>
      <c r="B5" s="21"/>
      <c r="C5" s="24">
        <v>6</v>
      </c>
      <c r="D5" s="24">
        <v>6</v>
      </c>
      <c r="E5" s="22">
        <f>C5*$E$2</f>
        <v>6</v>
      </c>
      <c r="F5" s="22">
        <f>D5*$F$2</f>
        <v>12</v>
      </c>
      <c r="G5" s="22">
        <f>E5+F5</f>
        <v>18</v>
      </c>
      <c r="H5" s="21"/>
      <c r="I5" s="21"/>
      <c r="J5" s="21"/>
      <c r="K5" s="24">
        <v>18</v>
      </c>
      <c r="L5" s="29">
        <v>32.5576411921994</v>
      </c>
      <c r="M5" s="26"/>
      <c r="N5" s="27">
        <v>34.4093010681705</v>
      </c>
      <c r="O5" s="24">
        <v>23.8537208837531</v>
      </c>
      <c r="P5" s="24">
        <v>16.4012194668567</v>
      </c>
      <c r="Q5" s="24">
        <v>36.2491379207837</v>
      </c>
      <c r="R5" s="24">
        <v>36.0693775937429</v>
      </c>
      <c r="S5" s="24">
        <v>47.4236228055175</v>
      </c>
      <c r="T5" s="24">
        <v>18</v>
      </c>
    </row>
    <row r="6" ht="13.55" customHeight="1">
      <c r="A6" s="21"/>
      <c r="B6" s="21"/>
      <c r="C6" s="24">
        <v>3</v>
      </c>
      <c r="D6" s="24">
        <v>8</v>
      </c>
      <c r="E6" s="22">
        <f>C6*$E$2</f>
        <v>3</v>
      </c>
      <c r="F6" s="22">
        <f>D6*$F$2</f>
        <v>16</v>
      </c>
      <c r="G6" s="22">
        <f>E6+F6</f>
        <v>19</v>
      </c>
      <c r="H6" s="21"/>
      <c r="I6" s="21"/>
      <c r="J6" s="21"/>
      <c r="K6" s="24">
        <v>22.3606797749979</v>
      </c>
      <c r="L6" s="24">
        <v>14.560219778561</v>
      </c>
      <c r="M6" s="29">
        <v>34.4093010681705</v>
      </c>
      <c r="N6" s="26"/>
      <c r="O6" s="27">
        <v>42.7200187265877</v>
      </c>
      <c r="P6" s="24">
        <v>33.5410196624968</v>
      </c>
      <c r="Q6" s="24">
        <v>35.3553390593274</v>
      </c>
      <c r="R6" s="24">
        <v>45.0444225182208</v>
      </c>
      <c r="S6" s="24">
        <v>15</v>
      </c>
      <c r="T6" s="24">
        <v>22.3606797749979</v>
      </c>
    </row>
    <row r="7" ht="13.55" customHeight="1">
      <c r="A7" s="21"/>
      <c r="B7" s="21"/>
      <c r="C7" s="24">
        <v>3</v>
      </c>
      <c r="D7" s="24">
        <v>4</v>
      </c>
      <c r="E7" s="22">
        <f>C7*$E$2</f>
        <v>3</v>
      </c>
      <c r="F7" s="22">
        <f>D7*$F$2</f>
        <v>8</v>
      </c>
      <c r="G7" s="22">
        <f>E7+F7</f>
        <v>11</v>
      </c>
      <c r="H7" s="21"/>
      <c r="I7" s="21"/>
      <c r="J7" s="21"/>
      <c r="K7" s="24">
        <v>20.6155281280883</v>
      </c>
      <c r="L7" s="24">
        <v>32.2024843762092</v>
      </c>
      <c r="M7" s="24">
        <v>23.8537208837531</v>
      </c>
      <c r="N7" s="29">
        <v>42.7200187265877</v>
      </c>
      <c r="O7" s="26"/>
      <c r="P7" s="27">
        <v>10</v>
      </c>
      <c r="Q7" s="24">
        <v>20.6155281280883</v>
      </c>
      <c r="R7" s="24">
        <v>13.9283882771841</v>
      </c>
      <c r="S7" s="24">
        <v>50</v>
      </c>
      <c r="T7" s="24">
        <v>20.6155281280883</v>
      </c>
    </row>
    <row r="8" ht="13.55" customHeight="1">
      <c r="A8" s="21"/>
      <c r="B8" s="21"/>
      <c r="C8" s="24">
        <v>5</v>
      </c>
      <c r="D8" s="24">
        <v>5</v>
      </c>
      <c r="E8" s="22">
        <f>C8*$E$2</f>
        <v>5</v>
      </c>
      <c r="F8" s="22">
        <f>D8*$F$2</f>
        <v>10</v>
      </c>
      <c r="G8" s="22">
        <f>E8+F8</f>
        <v>15</v>
      </c>
      <c r="H8" s="21"/>
      <c r="I8" s="21"/>
      <c r="J8" s="21"/>
      <c r="K8" s="24">
        <v>11.1803398874989</v>
      </c>
      <c r="L8" s="24">
        <v>24.8394846967484</v>
      </c>
      <c r="M8" s="24">
        <v>16.4012194668567</v>
      </c>
      <c r="N8" s="24">
        <v>33.5410196624968</v>
      </c>
      <c r="O8" s="29">
        <v>10</v>
      </c>
      <c r="P8" s="26"/>
      <c r="Q8" s="27">
        <v>20.6155281280883</v>
      </c>
      <c r="R8" s="24">
        <v>19.8494332412792</v>
      </c>
      <c r="S8" s="24">
        <v>42.4264068711929</v>
      </c>
      <c r="T8" s="24">
        <v>11.1803398874989</v>
      </c>
    </row>
    <row r="9" ht="13.55" customHeight="1">
      <c r="A9" s="21"/>
      <c r="B9" s="21"/>
      <c r="C9" s="24">
        <v>9</v>
      </c>
      <c r="D9" s="24">
        <v>3</v>
      </c>
      <c r="E9" s="22">
        <f>C9*$E$2</f>
        <v>9</v>
      </c>
      <c r="F9" s="22">
        <f>D9*$F$2</f>
        <v>6</v>
      </c>
      <c r="G9" s="22">
        <f>E9+F9</f>
        <v>15</v>
      </c>
      <c r="H9" s="21"/>
      <c r="I9" s="21"/>
      <c r="J9" s="21"/>
      <c r="K9" s="24">
        <v>21.2132034355964</v>
      </c>
      <c r="L9" s="24">
        <v>21.0237960416286</v>
      </c>
      <c r="M9" s="24">
        <v>36.2491379207837</v>
      </c>
      <c r="N9" s="24">
        <v>35.3553390593274</v>
      </c>
      <c r="O9" s="24">
        <v>20.6155281280883</v>
      </c>
      <c r="P9" s="29">
        <v>20.6155281280883</v>
      </c>
      <c r="Q9" s="26"/>
      <c r="R9" s="27">
        <v>12.2065556157337</v>
      </c>
      <c r="S9" s="24">
        <v>36.4005494464026</v>
      </c>
      <c r="T9" s="24">
        <v>21.2132034355964</v>
      </c>
    </row>
    <row r="10" ht="13.55" customHeight="1">
      <c r="A10" s="21"/>
      <c r="B10" s="21"/>
      <c r="C10" s="24">
        <v>8</v>
      </c>
      <c r="D10" s="24">
        <v>3</v>
      </c>
      <c r="E10" s="22">
        <f>C10*$E$2</f>
        <v>8</v>
      </c>
      <c r="F10" s="22">
        <f>D10*$F$2</f>
        <v>6</v>
      </c>
      <c r="G10" s="22">
        <f>E10+F10</f>
        <v>14</v>
      </c>
      <c r="H10" s="21"/>
      <c r="I10" s="21"/>
      <c r="J10" s="21"/>
      <c r="K10" s="24">
        <v>26.2488094968134</v>
      </c>
      <c r="L10" s="24">
        <v>31.5753068076939</v>
      </c>
      <c r="M10" s="24">
        <v>36.0693775937429</v>
      </c>
      <c r="N10" s="24">
        <v>45.0444225182208</v>
      </c>
      <c r="O10" s="24">
        <v>13.9283882771841</v>
      </c>
      <c r="P10" s="24">
        <v>19.8494332412792</v>
      </c>
      <c r="Q10" s="29">
        <v>12.2065556157337</v>
      </c>
      <c r="R10" s="26"/>
      <c r="S10" s="27">
        <v>48.1040538832228</v>
      </c>
      <c r="T10" s="24">
        <v>26.2488094968134</v>
      </c>
    </row>
    <row r="11" ht="13.55" customHeight="1">
      <c r="A11" s="21"/>
      <c r="B11" s="21"/>
      <c r="C11" s="24">
        <v>3</v>
      </c>
      <c r="D11" s="24">
        <v>7</v>
      </c>
      <c r="E11" s="22">
        <f>C11*$E$2</f>
        <v>3</v>
      </c>
      <c r="F11" s="22">
        <f>D11*$F$2</f>
        <v>14</v>
      </c>
      <c r="G11" s="22">
        <f>E11+F11</f>
        <v>17</v>
      </c>
      <c r="H11" s="21"/>
      <c r="I11" s="21"/>
      <c r="J11" s="21"/>
      <c r="K11" s="24">
        <v>32.0156211871642</v>
      </c>
      <c r="L11" s="24">
        <v>17.8044938147649</v>
      </c>
      <c r="M11" s="24">
        <v>47.4236228055175</v>
      </c>
      <c r="N11" s="24">
        <v>15</v>
      </c>
      <c r="O11" s="24">
        <v>50</v>
      </c>
      <c r="P11" s="24">
        <v>42.4264068711929</v>
      </c>
      <c r="Q11" s="24">
        <v>36.4005494464026</v>
      </c>
      <c r="R11" s="29">
        <v>48.1040538832228</v>
      </c>
      <c r="S11" s="26"/>
      <c r="T11" s="27">
        <v>32.0156211871642</v>
      </c>
    </row>
    <row r="12" ht="13.55" customHeight="1">
      <c r="A12" s="21"/>
      <c r="B12" s="21"/>
      <c r="C12" s="24">
        <v>0</v>
      </c>
      <c r="D12" s="24">
        <v>0</v>
      </c>
      <c r="E12" s="22">
        <f>C12*$E$2</f>
        <v>0</v>
      </c>
      <c r="F12" s="22">
        <f>D12*$F$2</f>
        <v>0</v>
      </c>
      <c r="G12" s="22">
        <f>E12+F12</f>
        <v>0</v>
      </c>
      <c r="H12" s="21"/>
      <c r="I12" s="21"/>
      <c r="J12" s="21"/>
      <c r="K12" s="28"/>
      <c r="L12" s="24">
        <v>15.2315462117278</v>
      </c>
      <c r="M12" s="24">
        <v>18</v>
      </c>
      <c r="N12" s="24">
        <v>22.3606797749979</v>
      </c>
      <c r="O12" s="24">
        <v>20.6155281280883</v>
      </c>
      <c r="P12" s="24">
        <v>11.1803398874989</v>
      </c>
      <c r="Q12" s="24">
        <v>21.2132034355964</v>
      </c>
      <c r="R12" s="24">
        <v>26.2488094968134</v>
      </c>
      <c r="S12" s="29">
        <v>32.0156211871642</v>
      </c>
      <c r="T12" s="30"/>
    </row>
    <row r="13" ht="13.55" customHeight="1">
      <c r="A13" s="21"/>
      <c r="B13" s="21"/>
      <c r="C13" s="21"/>
      <c r="D13" s="21"/>
      <c r="E13" s="21"/>
      <c r="F13" s="21"/>
      <c r="G13" s="22">
        <f>SUM(G3:G12)</f>
        <v>125</v>
      </c>
      <c r="H13" s="21"/>
      <c r="I13" s="21"/>
      <c r="J13" s="21"/>
      <c r="K13" s="21"/>
      <c r="L13" s="21"/>
      <c r="M13" s="21"/>
      <c r="N13" s="21"/>
      <c r="O13" s="21"/>
      <c r="P13" s="21"/>
      <c r="Q13" s="21"/>
      <c r="R13" s="21"/>
      <c r="S13" s="21"/>
      <c r="T13" s="31"/>
    </row>
    <row r="14" ht="13.55" customHeight="1">
      <c r="A14" s="21"/>
      <c r="B14" s="21"/>
      <c r="C14" s="21"/>
      <c r="D14" s="21"/>
      <c r="E14" s="21"/>
      <c r="F14" s="21"/>
      <c r="G14" s="21"/>
      <c r="H14" s="21"/>
      <c r="I14" s="21"/>
      <c r="J14" s="21"/>
      <c r="K14" s="22">
        <f>K3+130</f>
        <v>130</v>
      </c>
      <c r="L14" s="22">
        <f>L3+K14</f>
        <v>145.231546211728</v>
      </c>
      <c r="M14" s="22">
        <f>M3+$K$14</f>
        <v>148</v>
      </c>
      <c r="N14" s="22">
        <f>N3+$K$14</f>
        <v>152.360679774998</v>
      </c>
      <c r="O14" s="22">
        <f>O3+$K$14</f>
        <v>150.615528128088</v>
      </c>
      <c r="P14" s="22">
        <f>P3+$K$14</f>
        <v>141.180339887499</v>
      </c>
      <c r="Q14" s="22">
        <f>Q3+$K$14</f>
        <v>151.213203435596</v>
      </c>
      <c r="R14" s="22">
        <f>R3+$K$14</f>
        <v>156.248809496813</v>
      </c>
      <c r="S14" s="22">
        <f>S3+$K$14</f>
        <v>162.015621187164</v>
      </c>
      <c r="T14" s="22">
        <f>T3+$K$14</f>
        <v>130</v>
      </c>
    </row>
    <row r="15" ht="13.55" customHeight="1">
      <c r="A15" s="21"/>
      <c r="B15" s="21"/>
      <c r="C15" s="21"/>
      <c r="D15" s="21"/>
      <c r="E15" s="21"/>
      <c r="F15" s="21"/>
      <c r="G15" s="21"/>
      <c r="H15" s="21"/>
      <c r="I15" s="21"/>
      <c r="J15" s="21"/>
      <c r="K15" s="22">
        <f>K4+130</f>
        <v>145.231546211728</v>
      </c>
      <c r="L15" s="22">
        <f>L4+K15</f>
        <v>145.231546211728</v>
      </c>
      <c r="M15" s="22">
        <f>M4+$K$15</f>
        <v>177.789187403927</v>
      </c>
      <c r="N15" s="22">
        <f>N4+$K$15</f>
        <v>159.791765990289</v>
      </c>
      <c r="O15" s="22">
        <f>O4+$K$15</f>
        <v>177.434030587937</v>
      </c>
      <c r="P15" s="22">
        <f>P4+$K$15</f>
        <v>170.071030908476</v>
      </c>
      <c r="Q15" s="22">
        <f>Q4+$K$15</f>
        <v>166.255342253357</v>
      </c>
      <c r="R15" s="22">
        <f>R4+$K$15</f>
        <v>176.806853019422</v>
      </c>
      <c r="S15" s="22">
        <f>S4+$K$15</f>
        <v>163.036040026493</v>
      </c>
      <c r="T15" s="22">
        <f>T4+$K$15</f>
        <v>160.463092423456</v>
      </c>
    </row>
    <row r="16" ht="13.55" customHeight="1">
      <c r="A16" s="21"/>
      <c r="B16" s="21"/>
      <c r="C16" s="21"/>
      <c r="D16" s="21"/>
      <c r="E16" s="21"/>
      <c r="F16" s="21"/>
      <c r="G16" s="21"/>
      <c r="H16" s="21"/>
      <c r="I16" s="21"/>
      <c r="J16" s="21"/>
      <c r="K16" s="22">
        <f>K5+130</f>
        <v>148</v>
      </c>
      <c r="L16" s="22">
        <f>L5+K16</f>
        <v>180.557641192199</v>
      </c>
      <c r="M16" s="22">
        <f>M5+$K$16</f>
        <v>148</v>
      </c>
      <c r="N16" s="22">
        <f>N5+$K$16</f>
        <v>182.409301068171</v>
      </c>
      <c r="O16" s="22">
        <f>O5+$K$16</f>
        <v>171.853720883753</v>
      </c>
      <c r="P16" s="22">
        <f>P5+$K$16</f>
        <v>164.401219466857</v>
      </c>
      <c r="Q16" s="22">
        <f>Q5+$K$16</f>
        <v>184.249137920784</v>
      </c>
      <c r="R16" s="22">
        <f>R5+$K$16</f>
        <v>184.069377593743</v>
      </c>
      <c r="S16" s="22">
        <f>S5+$K$16</f>
        <v>195.423622805518</v>
      </c>
      <c r="T16" s="22">
        <f>T5+$K$16</f>
        <v>166</v>
      </c>
    </row>
    <row r="17" ht="13.55" customHeight="1">
      <c r="A17" s="22">
        <v>32.0156211871642</v>
      </c>
      <c r="B17" s="22">
        <v>32.5576411921994</v>
      </c>
      <c r="C17" s="22">
        <v>47.4236228055175</v>
      </c>
      <c r="D17" s="22">
        <v>45.0444225182208</v>
      </c>
      <c r="E17" s="22">
        <v>50</v>
      </c>
      <c r="F17" s="22">
        <v>42.4264068711929</v>
      </c>
      <c r="G17" s="22">
        <v>36.4005494464026</v>
      </c>
      <c r="H17" s="22">
        <v>48.1040538832228</v>
      </c>
      <c r="I17" s="22">
        <v>50</v>
      </c>
      <c r="J17" s="21"/>
      <c r="K17" s="22">
        <f>K6+130</f>
        <v>152.360679774998</v>
      </c>
      <c r="L17" s="22">
        <f>L6+K17</f>
        <v>166.920899553559</v>
      </c>
      <c r="M17" s="22">
        <f>M6+$K$17</f>
        <v>186.769980843169</v>
      </c>
      <c r="N17" s="22">
        <f>N6+$K$17</f>
        <v>152.360679774998</v>
      </c>
      <c r="O17" s="22">
        <f>O6+$K$17</f>
        <v>195.080698501586</v>
      </c>
      <c r="P17" s="22">
        <f>P6+$K$17</f>
        <v>185.901699437495</v>
      </c>
      <c r="Q17" s="22">
        <f>Q6+$K$17</f>
        <v>187.716018834325</v>
      </c>
      <c r="R17" s="22">
        <f>R6+$K$17</f>
        <v>197.405102293219</v>
      </c>
      <c r="S17" s="22">
        <f>S6+$K$17</f>
        <v>167.360679774998</v>
      </c>
      <c r="T17" s="22">
        <f>T6+$K$17</f>
        <v>174.721359549996</v>
      </c>
    </row>
    <row r="18" ht="13.55" customHeight="1">
      <c r="A18" s="22">
        <v>11.1803398874989</v>
      </c>
      <c r="B18" s="22">
        <v>14.560219778561</v>
      </c>
      <c r="C18" s="22">
        <v>16.4012194668567</v>
      </c>
      <c r="D18" s="22">
        <v>14.560219778561</v>
      </c>
      <c r="E18" s="22">
        <v>10</v>
      </c>
      <c r="F18" s="22">
        <v>10</v>
      </c>
      <c r="G18" s="22">
        <v>12.2065556157337</v>
      </c>
      <c r="H18" s="22">
        <v>12.2065556157337</v>
      </c>
      <c r="I18" s="22">
        <v>15</v>
      </c>
      <c r="J18" s="21"/>
      <c r="K18" s="22">
        <f>K7+130</f>
        <v>150.615528128088</v>
      </c>
      <c r="L18" s="22">
        <f>L7+K18</f>
        <v>182.818012504297</v>
      </c>
      <c r="M18" s="22">
        <f>M7+$K$18</f>
        <v>174.469249011841</v>
      </c>
      <c r="N18" s="22">
        <f>N7+$K$18</f>
        <v>193.335546854676</v>
      </c>
      <c r="O18" s="22">
        <f>O7+$K$18</f>
        <v>150.615528128088</v>
      </c>
      <c r="P18" s="22">
        <f>P7+$K$18</f>
        <v>160.615528128088</v>
      </c>
      <c r="Q18" s="22">
        <f>Q7+$K$18</f>
        <v>171.231056256176</v>
      </c>
      <c r="R18" s="22">
        <f>R7+$K$18</f>
        <v>164.543916405272</v>
      </c>
      <c r="S18" s="22">
        <f>S7+$K$18</f>
        <v>200.615528128088</v>
      </c>
      <c r="T18" s="22">
        <f>T7+$K$18</f>
        <v>171.231056256176</v>
      </c>
    </row>
    <row r="19" ht="13.55" customHeight="1">
      <c r="A19" s="21"/>
      <c r="B19" s="21"/>
      <c r="C19" s="21"/>
      <c r="D19" s="21"/>
      <c r="E19" s="21"/>
      <c r="F19" s="21"/>
      <c r="G19" s="21"/>
      <c r="H19" s="21"/>
      <c r="I19" s="21"/>
      <c r="J19" s="21"/>
      <c r="K19" s="22">
        <f>K8+130</f>
        <v>141.180339887499</v>
      </c>
      <c r="L19" s="22">
        <f>L8+K19</f>
        <v>166.019824584247</v>
      </c>
      <c r="M19" s="22">
        <f>M8+$K$19</f>
        <v>157.581559354356</v>
      </c>
      <c r="N19" s="22">
        <f>N8+$K$19</f>
        <v>174.721359549996</v>
      </c>
      <c r="O19" s="22">
        <f>O8+$K$19</f>
        <v>151.180339887499</v>
      </c>
      <c r="P19" s="22">
        <f>P8+$K$19</f>
        <v>141.180339887499</v>
      </c>
      <c r="Q19" s="22">
        <f>Q8+$K$19</f>
        <v>161.795868015587</v>
      </c>
      <c r="R19" s="22">
        <f>R8+$K$19</f>
        <v>161.029773128778</v>
      </c>
      <c r="S19" s="22">
        <f>S8+$K$19</f>
        <v>183.606746758692</v>
      </c>
      <c r="T19" s="22">
        <f>T8+$K$19</f>
        <v>152.360679774998</v>
      </c>
    </row>
    <row r="20" ht="13.55" customHeight="1">
      <c r="A20" s="22">
        <f>A17+130</f>
        <v>162.015621187164</v>
      </c>
      <c r="B20" s="22">
        <f>B17+130</f>
        <v>162.557641192199</v>
      </c>
      <c r="C20" s="22">
        <f>C17+130</f>
        <v>177.423622805518</v>
      </c>
      <c r="D20" s="22">
        <f>D17+130</f>
        <v>175.044422518221</v>
      </c>
      <c r="E20" s="22">
        <f>E17+130</f>
        <v>180</v>
      </c>
      <c r="F20" s="22">
        <f>F17+130</f>
        <v>172.426406871193</v>
      </c>
      <c r="G20" s="22">
        <f>G17+130</f>
        <v>166.400549446403</v>
      </c>
      <c r="H20" s="22">
        <f>H17+130</f>
        <v>178.104053883223</v>
      </c>
      <c r="I20" s="22">
        <f>I17+130</f>
        <v>180</v>
      </c>
      <c r="J20" s="21"/>
      <c r="K20" s="22">
        <f>K9+130</f>
        <v>151.213203435596</v>
      </c>
      <c r="L20" s="22">
        <f>L9+K20</f>
        <v>172.236999477225</v>
      </c>
      <c r="M20" s="22">
        <f>M9+$K$20</f>
        <v>187.462341356380</v>
      </c>
      <c r="N20" s="22">
        <f>N9+$K$20</f>
        <v>186.568542494923</v>
      </c>
      <c r="O20" s="22">
        <f>O9+$K$20</f>
        <v>171.828731563684</v>
      </c>
      <c r="P20" s="22">
        <f>P9+$K$20</f>
        <v>171.828731563684</v>
      </c>
      <c r="Q20" s="22">
        <f>Q9+$K$20</f>
        <v>151.213203435596</v>
      </c>
      <c r="R20" s="22">
        <f>R9+$K$20</f>
        <v>163.419759051330</v>
      </c>
      <c r="S20" s="22">
        <f>S9+$K$20</f>
        <v>187.613752881999</v>
      </c>
      <c r="T20" s="22">
        <f>T9+$K$20</f>
        <v>172.426406871192</v>
      </c>
    </row>
    <row r="21" ht="13.55" customHeight="1">
      <c r="A21" s="22">
        <f>A18+130</f>
        <v>141.180339887499</v>
      </c>
      <c r="B21" s="22">
        <f>B18+130</f>
        <v>144.560219778561</v>
      </c>
      <c r="C21" s="22">
        <f>C18+130</f>
        <v>146.401219466857</v>
      </c>
      <c r="D21" s="22">
        <f>D18+130</f>
        <v>144.560219778561</v>
      </c>
      <c r="E21" s="22">
        <f>E18+130</f>
        <v>140</v>
      </c>
      <c r="F21" s="22">
        <f>F18+130</f>
        <v>140</v>
      </c>
      <c r="G21" s="22">
        <f>G18+130</f>
        <v>142.206555615734</v>
      </c>
      <c r="H21" s="22">
        <f>H18+130</f>
        <v>142.206555615734</v>
      </c>
      <c r="I21" s="22">
        <f>I18+130</f>
        <v>145</v>
      </c>
      <c r="J21" s="21"/>
      <c r="K21" s="22">
        <f>K10+130</f>
        <v>156.248809496813</v>
      </c>
      <c r="L21" s="22">
        <f>L10+K21</f>
        <v>187.824116304507</v>
      </c>
      <c r="M21" s="22">
        <f>M10+$K$21</f>
        <v>192.318187090556</v>
      </c>
      <c r="N21" s="22">
        <f>N10+$K$21</f>
        <v>201.293232015034</v>
      </c>
      <c r="O21" s="22">
        <f>O10+$K$21</f>
        <v>170.177197773997</v>
      </c>
      <c r="P21" s="22">
        <f>P10+$K$21</f>
        <v>176.098242738092</v>
      </c>
      <c r="Q21" s="22">
        <f>Q10+$K$21</f>
        <v>168.455365112547</v>
      </c>
      <c r="R21" s="22">
        <f>R10+$K$21</f>
        <v>156.248809496813</v>
      </c>
      <c r="S21" s="22">
        <f>S10+$K$21</f>
        <v>204.352863380036</v>
      </c>
      <c r="T21" s="22">
        <f>T10+$K$21</f>
        <v>182.497618993626</v>
      </c>
    </row>
    <row r="22" ht="13.55" customHeight="1">
      <c r="A22" s="21"/>
      <c r="B22" s="21"/>
      <c r="C22" s="21"/>
      <c r="D22" s="21"/>
      <c r="E22" s="21"/>
      <c r="F22" s="21"/>
      <c r="G22" s="21"/>
      <c r="H22" s="21"/>
      <c r="I22" s="21"/>
      <c r="J22" s="21"/>
      <c r="K22" s="22">
        <f>K11+130</f>
        <v>162.015621187164</v>
      </c>
      <c r="L22" s="22">
        <f>L11+K22</f>
        <v>179.820115001929</v>
      </c>
      <c r="M22" s="22">
        <f>M11+$K$22</f>
        <v>209.439243992682</v>
      </c>
      <c r="N22" s="22">
        <f>N11+$K$22</f>
        <v>177.015621187164</v>
      </c>
      <c r="O22" s="22">
        <f>O11+$K$22</f>
        <v>212.015621187164</v>
      </c>
      <c r="P22" s="22">
        <f>P11+$K$22</f>
        <v>204.442028058357</v>
      </c>
      <c r="Q22" s="22">
        <f>Q11+$K$22</f>
        <v>198.416170633567</v>
      </c>
      <c r="R22" s="22">
        <f>R11+$K$22</f>
        <v>210.119675070387</v>
      </c>
      <c r="S22" s="22">
        <f>S11+$K$22</f>
        <v>162.015621187164</v>
      </c>
      <c r="T22" s="22">
        <f>T11+$K$22</f>
        <v>194.031242374328</v>
      </c>
    </row>
    <row r="23" ht="13.55" customHeight="1">
      <c r="A23" s="21"/>
      <c r="B23" s="21"/>
      <c r="C23" s="21"/>
      <c r="D23" s="21"/>
      <c r="E23" s="21"/>
      <c r="F23" s="21"/>
      <c r="G23" s="21"/>
      <c r="H23" s="21"/>
      <c r="I23" s="21"/>
      <c r="J23" s="21"/>
      <c r="K23" s="22">
        <f>K12+130</f>
        <v>130</v>
      </c>
      <c r="L23" s="22">
        <f>L12+K23</f>
        <v>145.231546211728</v>
      </c>
      <c r="M23" s="22">
        <f>M12+$K$23</f>
        <v>148</v>
      </c>
      <c r="N23" s="22">
        <f>N12+$K$23</f>
        <v>152.360679774998</v>
      </c>
      <c r="O23" s="22">
        <f>O12+$K$23</f>
        <v>150.615528128088</v>
      </c>
      <c r="P23" s="22">
        <f>P12+$K$23</f>
        <v>141.180339887499</v>
      </c>
      <c r="Q23" s="22">
        <f>Q12+$K$23</f>
        <v>151.213203435596</v>
      </c>
      <c r="R23" s="22">
        <f>R12+$K$23</f>
        <v>156.248809496813</v>
      </c>
      <c r="S23" s="22">
        <f>S12+$K$23</f>
        <v>162.015621187164</v>
      </c>
      <c r="T23" s="22">
        <f>T12+$K$23</f>
        <v>130</v>
      </c>
    </row>
    <row r="24" ht="13.55" customHeight="1">
      <c r="A24" s="21"/>
      <c r="B24" s="21"/>
      <c r="C24" s="21"/>
      <c r="D24" s="21"/>
      <c r="E24" s="21"/>
      <c r="F24" s="21"/>
      <c r="G24" s="21"/>
      <c r="H24" s="21"/>
      <c r="I24" s="21"/>
      <c r="J24" s="21"/>
      <c r="K24" s="21"/>
      <c r="L24" s="21"/>
      <c r="M24" s="21"/>
      <c r="N24" s="21"/>
      <c r="O24" s="21"/>
      <c r="P24" s="21"/>
      <c r="Q24" s="21"/>
      <c r="R24" s="21"/>
      <c r="S24" s="21"/>
      <c r="T24" s="21"/>
    </row>
    <row r="25" ht="13.55" customHeight="1">
      <c r="A25" s="21"/>
      <c r="B25" s="21"/>
      <c r="C25" s="21"/>
      <c r="D25" s="21"/>
      <c r="E25" s="21"/>
      <c r="F25" s="21"/>
      <c r="G25" s="21"/>
      <c r="H25" s="21"/>
      <c r="I25" s="21"/>
      <c r="J25" s="21"/>
      <c r="K25" s="22">
        <f>MIN(K14:K23)</f>
        <v>130</v>
      </c>
      <c r="L25" s="22">
        <f>MIN(L14:L23)</f>
        <v>145.231546211728</v>
      </c>
      <c r="M25" s="22">
        <f>MIN(M14:M23)</f>
        <v>148</v>
      </c>
      <c r="N25" s="22">
        <f>MIN(N14:N23)</f>
        <v>152.360679774998</v>
      </c>
      <c r="O25" s="22">
        <f>MIN(O14:O23)</f>
        <v>150.615528128088</v>
      </c>
      <c r="P25" s="22">
        <f>MIN(P14:P23)</f>
        <v>141.180339887499</v>
      </c>
      <c r="Q25" s="22">
        <f>MIN(Q14:Q23)</f>
        <v>151.213203435596</v>
      </c>
      <c r="R25" s="22">
        <f>MIN(R14:R23)</f>
        <v>156.248809496813</v>
      </c>
      <c r="S25" s="22">
        <f>MIN(S14:S23)</f>
        <v>162.015621187164</v>
      </c>
      <c r="T25" s="22">
        <f>MIN(T14:T23)</f>
        <v>130</v>
      </c>
    </row>
    <row r="26" ht="13.55" customHeight="1">
      <c r="A26" s="21"/>
      <c r="B26" s="21"/>
      <c r="C26" s="21"/>
      <c r="D26" s="21"/>
      <c r="E26" s="21"/>
      <c r="F26" s="21"/>
      <c r="G26" s="21"/>
      <c r="H26" s="21"/>
      <c r="I26" s="21"/>
      <c r="J26" s="21"/>
      <c r="K26" s="22">
        <f>MAX(K14:K23)</f>
        <v>162.015621187164</v>
      </c>
      <c r="L26" s="22">
        <f>MAX(L14:L23)</f>
        <v>187.824116304507</v>
      </c>
      <c r="M26" s="22">
        <f>MAX(M14:M23)</f>
        <v>209.439243992682</v>
      </c>
      <c r="N26" s="22">
        <f>MAX(N14:N23)</f>
        <v>201.293232015034</v>
      </c>
      <c r="O26" s="22">
        <f>MAX(O14:O23)</f>
        <v>212.015621187164</v>
      </c>
      <c r="P26" s="22">
        <f>MAX(P14:P23)</f>
        <v>204.442028058357</v>
      </c>
      <c r="Q26" s="22">
        <f>MAX(Q14:Q23)</f>
        <v>198.416170633567</v>
      </c>
      <c r="R26" s="22">
        <f>MAX(R14:R23)</f>
        <v>210.119675070387</v>
      </c>
      <c r="S26" s="22">
        <f>MAX(S14:S23)</f>
        <v>204.352863380036</v>
      </c>
      <c r="T26" s="22">
        <f>MAX(T14:T23)</f>
        <v>194.031242374328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