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ane/gitrepos/tools/personal finance/"/>
    </mc:Choice>
  </mc:AlternateContent>
  <bookViews>
    <workbookView xWindow="80" yWindow="460" windowWidth="28800" windowHeight="17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18" i="1"/>
  <c r="B5" i="1"/>
  <c r="B6" i="1"/>
  <c r="B8" i="1"/>
  <c r="B19" i="1"/>
  <c r="B23" i="1"/>
  <c r="B9" i="1"/>
  <c r="B10" i="1"/>
  <c r="B11" i="1"/>
</calcChain>
</file>

<file path=xl/sharedStrings.xml><?xml version="1.0" encoding="utf-8"?>
<sst xmlns="http://schemas.openxmlformats.org/spreadsheetml/2006/main" count="29" uniqueCount="28">
  <si>
    <t>You should consult a financial advisor, and also realize that there may be errors or miscalculations. i.e. don't sue me if you use this spreadsheet.</t>
  </si>
  <si>
    <t>Target Monthly Income (After Taxes; Net)</t>
  </si>
  <si>
    <t>(Not Adjusted For Inflation)</t>
  </si>
  <si>
    <t>Assumed Average Tax Rate During Retirement</t>
  </si>
  <si>
    <t>Actual Monthly Income Needed (Gross-Income)</t>
  </si>
  <si>
    <t>Target Yearly Income (Gross)</t>
  </si>
  <si>
    <t>(in today's dollars; that is, not accounting for inflation)</t>
  </si>
  <si>
    <t>Average Inflation Per Year</t>
  </si>
  <si>
    <t>(average historical inflation in US from 1914 to 2014 is 3.32%)</t>
  </si>
  <si>
    <t>Target Yearly Income (Adjusted for inflation)</t>
  </si>
  <si>
    <t>(adjusted for the average inflation during retirement; meaning, if you retire at age 60 and live until age 80, the average inflation will be calculated at age 70)</t>
  </si>
  <si>
    <t>Monthly Income (Target)</t>
  </si>
  <si>
    <t>Net Monthly Income After Taxes</t>
  </si>
  <si>
    <t>Current Age</t>
  </si>
  <si>
    <t>Retirement Age</t>
  </si>
  <si>
    <t>(THIS IS THE NUMBER YOU SHOULD PLAY AROUND WITH)</t>
  </si>
  <si>
    <t>Expected Lifetime Age</t>
  </si>
  <si>
    <t>(hopefully you don't die sooner than you want)</t>
  </si>
  <si>
    <t>Years until retirement</t>
  </si>
  <si>
    <t>(years you have to save money)</t>
  </si>
  <si>
    <t>Years during retirement</t>
  </si>
  <si>
    <t>(number of years you need money for)</t>
  </si>
  <si>
    <t>Total Amount of Money Needed At Retirement</t>
  </si>
  <si>
    <t>(assumes you 'cash out' at retirement age)</t>
  </si>
  <si>
    <t>Average Yearly Return on Investment</t>
  </si>
  <si>
    <t>Current Investment Value</t>
  </si>
  <si>
    <t>Monthly Investment Needed</t>
  </si>
  <si>
    <t>(monthly investing starting 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</si>
</sst>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%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u/>
      <sz val="10"/>
      <name val="Arial"/>
    </font>
    <font>
      <b/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/>
    <xf numFmtId="0" fontId="1" fillId="0" borderId="0" xfId="0" applyFont="1" applyAlignment="1"/>
    <xf numFmtId="164" fontId="1" fillId="0" borderId="0" xfId="0" applyNumberFormat="1" applyFont="1" applyAlignment="1"/>
    <xf numFmtId="164" fontId="1" fillId="3" borderId="0" xfId="0" applyNumberFormat="1" applyFont="1" applyFill="1" applyAlignment="1"/>
    <xf numFmtId="9" fontId="1" fillId="3" borderId="0" xfId="0" applyNumberFormat="1" applyFont="1" applyFill="1" applyAlignment="1"/>
    <xf numFmtId="165" fontId="1" fillId="3" borderId="0" xfId="0" applyNumberFormat="1" applyFont="1" applyFill="1" applyAlignment="1"/>
    <xf numFmtId="164" fontId="1" fillId="0" borderId="0" xfId="0" applyNumberFormat="1" applyFont="1"/>
    <xf numFmtId="9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/>
    <xf numFmtId="10" fontId="1" fillId="0" borderId="0" xfId="0" applyNumberFormat="1" applyFont="1"/>
    <xf numFmtId="0" fontId="1" fillId="3" borderId="0" xfId="0" applyFont="1" applyFill="1" applyAlignment="1"/>
    <xf numFmtId="3" fontId="1" fillId="3" borderId="0" xfId="0" applyNumberFormat="1" applyFont="1" applyFill="1" applyAlignment="1"/>
    <xf numFmtId="3" fontId="1" fillId="0" borderId="0" xfId="0" applyNumberFormat="1" applyFont="1" applyAlignment="1"/>
    <xf numFmtId="3" fontId="1" fillId="0" borderId="0" xfId="0" applyNumberFormat="1" applyFont="1"/>
    <xf numFmtId="0" fontId="3" fillId="0" borderId="0" xfId="0" applyFont="1" applyAlignme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zoomScalePageLayoutView="130" workbookViewId="0">
      <selection activeCell="D11" sqref="D11"/>
    </sheetView>
  </sheetViews>
  <sheetFormatPr baseColWidth="10" defaultColWidth="14.5" defaultRowHeight="15.75" customHeight="1" x14ac:dyDescent="0.15"/>
  <cols>
    <col min="1" max="1" width="41" customWidth="1"/>
  </cols>
  <sheetData>
    <row r="1" spans="1:10" ht="15.75" customHeight="1" x14ac:dyDescent="0.15">
      <c r="A1" s="1" t="s">
        <v>0</v>
      </c>
      <c r="B1" s="2"/>
      <c r="C1" s="1"/>
      <c r="D1" s="3"/>
      <c r="E1" s="3"/>
      <c r="F1" s="3"/>
      <c r="G1" s="3"/>
    </row>
    <row r="2" spans="1:10" ht="15.75" customHeight="1" x14ac:dyDescent="0.15">
      <c r="A2" s="4"/>
      <c r="B2" s="5"/>
      <c r="C2" s="4"/>
    </row>
    <row r="3" spans="1:10" ht="15.75" customHeight="1" x14ac:dyDescent="0.15">
      <c r="A3" s="4" t="s">
        <v>1</v>
      </c>
      <c r="B3" s="6">
        <v>5333.3333333333303</v>
      </c>
      <c r="C3" s="4" t="s">
        <v>2</v>
      </c>
    </row>
    <row r="4" spans="1:10" ht="15.75" customHeight="1" x14ac:dyDescent="0.15">
      <c r="A4" s="4" t="s">
        <v>3</v>
      </c>
      <c r="B4" s="7">
        <v>0.2</v>
      </c>
      <c r="C4" s="4"/>
    </row>
    <row r="5" spans="1:10" ht="15.75" customHeight="1" x14ac:dyDescent="0.15">
      <c r="A5" s="4" t="s">
        <v>4</v>
      </c>
      <c r="B5" s="5">
        <f>B3/(1-B4)</f>
        <v>6666.6666666666624</v>
      </c>
      <c r="C5" s="4"/>
    </row>
    <row r="6" spans="1:10" ht="15.75" customHeight="1" x14ac:dyDescent="0.15">
      <c r="A6" s="4" t="s">
        <v>5</v>
      </c>
      <c r="B6" s="5">
        <f>B5*12</f>
        <v>79999.999999999942</v>
      </c>
      <c r="C6" s="4" t="s">
        <v>6</v>
      </c>
    </row>
    <row r="7" spans="1:10" ht="15.75" customHeight="1" x14ac:dyDescent="0.15">
      <c r="A7" s="4" t="s">
        <v>7</v>
      </c>
      <c r="B7" s="8">
        <v>0.03</v>
      </c>
      <c r="C7" s="4" t="s">
        <v>8</v>
      </c>
    </row>
    <row r="8" spans="1:10" ht="15.75" customHeight="1" x14ac:dyDescent="0.15">
      <c r="A8" s="4" t="s">
        <v>9</v>
      </c>
      <c r="B8" s="9">
        <f>FV(B7,B17+(B18/2),0,B6*-1)</f>
        <v>280977.8189057149</v>
      </c>
      <c r="C8" s="4" t="s">
        <v>10</v>
      </c>
    </row>
    <row r="9" spans="1:10" ht="15.75" customHeight="1" x14ac:dyDescent="0.15">
      <c r="A9" s="4" t="s">
        <v>11</v>
      </c>
      <c r="B9" s="9">
        <f>B8/12</f>
        <v>23414.818242142908</v>
      </c>
    </row>
    <row r="10" spans="1:10" ht="15.75" customHeight="1" x14ac:dyDescent="0.15">
      <c r="A10" s="4" t="s">
        <v>3</v>
      </c>
      <c r="B10" s="10">
        <f>B4</f>
        <v>0.2</v>
      </c>
    </row>
    <row r="11" spans="1:10" ht="15.75" customHeight="1" x14ac:dyDescent="0.15">
      <c r="A11" s="11" t="s">
        <v>12</v>
      </c>
      <c r="B11" s="12">
        <f>B9*(1-B10)</f>
        <v>18731.854593714328</v>
      </c>
      <c r="G11" s="4"/>
    </row>
    <row r="12" spans="1:10" ht="15.75" customHeight="1" x14ac:dyDescent="0.15">
      <c r="I12" s="13"/>
      <c r="J12" s="4"/>
    </row>
    <row r="13" spans="1:10" ht="15.75" customHeight="1" x14ac:dyDescent="0.15">
      <c r="A13" s="4" t="s">
        <v>13</v>
      </c>
      <c r="B13" s="14">
        <v>30</v>
      </c>
      <c r="I13" s="5"/>
      <c r="J13" s="4"/>
    </row>
    <row r="14" spans="1:10" ht="15.75" customHeight="1" x14ac:dyDescent="0.15">
      <c r="A14" s="4" t="s">
        <v>14</v>
      </c>
      <c r="B14" s="14">
        <v>60</v>
      </c>
      <c r="C14" s="4" t="s">
        <v>15</v>
      </c>
    </row>
    <row r="15" spans="1:10" ht="15.75" customHeight="1" x14ac:dyDescent="0.15">
      <c r="A15" s="4" t="s">
        <v>16</v>
      </c>
      <c r="B15" s="15">
        <v>85</v>
      </c>
      <c r="C15" s="4" t="s">
        <v>17</v>
      </c>
    </row>
    <row r="16" spans="1:10" ht="15.75" customHeight="1" x14ac:dyDescent="0.15">
      <c r="B16" s="16"/>
      <c r="C16" s="4"/>
    </row>
    <row r="17" spans="1:7" ht="15.75" customHeight="1" x14ac:dyDescent="0.15">
      <c r="A17" s="4" t="s">
        <v>18</v>
      </c>
      <c r="B17" s="16">
        <f t="shared" ref="B17:B18" si="0">B14-B13</f>
        <v>30</v>
      </c>
      <c r="C17" s="4" t="s">
        <v>19</v>
      </c>
      <c r="G17" s="4"/>
    </row>
    <row r="18" spans="1:7" ht="15.75" customHeight="1" x14ac:dyDescent="0.15">
      <c r="A18" s="4" t="s">
        <v>20</v>
      </c>
      <c r="B18" s="17">
        <f t="shared" si="0"/>
        <v>25</v>
      </c>
      <c r="C18" s="4" t="s">
        <v>21</v>
      </c>
    </row>
    <row r="19" spans="1:7" ht="15.75" customHeight="1" x14ac:dyDescent="0.15">
      <c r="A19" s="4" t="s">
        <v>22</v>
      </c>
      <c r="B19" s="9">
        <f>B18*B8</f>
        <v>7024445.4726428725</v>
      </c>
      <c r="C19" s="4" t="s">
        <v>23</v>
      </c>
    </row>
    <row r="20" spans="1:7" ht="15.75" customHeight="1" x14ac:dyDescent="0.15">
      <c r="B20" s="17"/>
    </row>
    <row r="21" spans="1:7" ht="15.75" customHeight="1" x14ac:dyDescent="0.15">
      <c r="A21" s="4" t="s">
        <v>24</v>
      </c>
      <c r="B21" s="8">
        <v>7.0000000000000007E-2</v>
      </c>
    </row>
    <row r="22" spans="1:7" ht="15.75" customHeight="1" x14ac:dyDescent="0.15">
      <c r="A22" s="4" t="s">
        <v>25</v>
      </c>
      <c r="B22" s="6">
        <v>0</v>
      </c>
    </row>
    <row r="23" spans="1:7" ht="15.75" customHeight="1" x14ac:dyDescent="0.15">
      <c r="A23" s="18" t="s">
        <v>26</v>
      </c>
      <c r="B23" s="19">
        <f>PMT(B21/12,B17*12,B22*-1,B19)*-1</f>
        <v>5757.8790782441074</v>
      </c>
      <c r="C23" s="4" t="s">
        <v>27</v>
      </c>
    </row>
    <row r="24" spans="1:7" ht="15.75" customHeight="1" x14ac:dyDescent="0.15">
      <c r="B2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kercheval</cp:lastModifiedBy>
  <dcterms:modified xsi:type="dcterms:W3CDTF">2016-04-30T18:08:14Z</dcterms:modified>
</cp:coreProperties>
</file>