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ithub/visualizations/data/houseplants/"/>
    </mc:Choice>
  </mc:AlternateContent>
  <xr:revisionPtr revIDLastSave="0" documentId="13_ncr:1_{A332F8B1-1E6A-574C-9485-CA814BD64579}" xr6:coauthVersionLast="47" xr6:coauthVersionMax="47" xr10:uidLastSave="{00000000-0000-0000-0000-000000000000}"/>
  <bookViews>
    <workbookView xWindow="3020" yWindow="540" windowWidth="28040" windowHeight="17440" xr2:uid="{48F7C3D6-09FE-7843-8494-EC2AED6DDB03}"/>
  </bookViews>
  <sheets>
    <sheet name="Data" sheetId="1" r:id="rId1"/>
    <sheet name="Analysis" sheetId="4" r:id="rId2"/>
    <sheet name="Source" sheetId="3" r:id="rId3"/>
    <sheet name="Notes" sheetId="5" r:id="rId4"/>
  </sheets>
  <definedNames>
    <definedName name="_xlnm._FilterDatabase" localSheetId="0" hidden="1">Data!$A$1:$F$74</definedName>
    <definedName name="_xlchart.v1.0" hidden="1">Data!$A$74:$E$74</definedName>
    <definedName name="_xlchart.v1.1" hidden="1">Data!$F$1:$F$73</definedName>
    <definedName name="_xlchart.v1.2" hidden="1">Data!$F$74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5" i="4"/>
  <c r="C24" i="4"/>
  <c r="C23" i="4"/>
  <c r="C18" i="4"/>
  <c r="C17" i="4"/>
  <c r="C16" i="4"/>
  <c r="C11" i="4"/>
  <c r="C10" i="4"/>
  <c r="C9" i="4"/>
  <c r="C4" i="4"/>
  <c r="C3" i="4"/>
  <c r="C2" i="4"/>
</calcChain>
</file>

<file path=xl/sharedStrings.xml><?xml version="1.0" encoding="utf-8"?>
<sst xmlns="http://schemas.openxmlformats.org/spreadsheetml/2006/main" count="501" uniqueCount="104">
  <si>
    <t>AFRICAN VIOLET</t>
  </si>
  <si>
    <t>AGLAONEMA</t>
  </si>
  <si>
    <t>AIR PLANT</t>
  </si>
  <si>
    <t>ALOE</t>
  </si>
  <si>
    <t>ARECA PALM</t>
  </si>
  <si>
    <t>ASPARAGUS FERN</t>
  </si>
  <si>
    <t>AVOCADO</t>
  </si>
  <si>
    <t>BAMBOO PLANT</t>
  </si>
  <si>
    <t>BANANA PLANT</t>
  </si>
  <si>
    <t>BASIL</t>
  </si>
  <si>
    <t>BEGONIA</t>
  </si>
  <si>
    <t>BIRD OF PARADISE</t>
  </si>
  <si>
    <t>BIRD'S NEST FERN</t>
  </si>
  <si>
    <t>BOSTON FERN</t>
  </si>
  <si>
    <t>BROMELIAD</t>
  </si>
  <si>
    <t>BURRO'S TAIL</t>
  </si>
  <si>
    <t>CALATHEA</t>
  </si>
  <si>
    <t>CAST IRON PLANT</t>
  </si>
  <si>
    <t>CHRISTMAS CACTUS</t>
  </si>
  <si>
    <t>CILANTRO</t>
  </si>
  <si>
    <t>COFFEE PLANT</t>
  </si>
  <si>
    <t>CROTON</t>
  </si>
  <si>
    <t>DIEFFENBACHIA PLANT</t>
  </si>
  <si>
    <t>DRACAENA</t>
  </si>
  <si>
    <t>ECHEVERIA</t>
  </si>
  <si>
    <t>ELEPHANT EAR</t>
  </si>
  <si>
    <t>ENGLISH IVY</t>
  </si>
  <si>
    <t>FICUS</t>
  </si>
  <si>
    <t>FIDDLE LEAF FIG</t>
  </si>
  <si>
    <t>FITTONIA</t>
  </si>
  <si>
    <t>GARLIC</t>
  </si>
  <si>
    <t>HAWORTHIA</t>
  </si>
  <si>
    <t>HOYA</t>
  </si>
  <si>
    <t>JADE PLANT</t>
  </si>
  <si>
    <t>KALANCHOE</t>
  </si>
  <si>
    <t>KENTIA PALM</t>
  </si>
  <si>
    <t>LADY PALM</t>
  </si>
  <si>
    <t>LAVENDER</t>
  </si>
  <si>
    <t>LEMON BUTTON FERN</t>
  </si>
  <si>
    <t>LEMON TREE</t>
  </si>
  <si>
    <t>MAIDENHAIR FERN</t>
  </si>
  <si>
    <t>MARANTA</t>
  </si>
  <si>
    <t>MINT</t>
  </si>
  <si>
    <t>MONEY TREE</t>
  </si>
  <si>
    <t>MONSTERA ADANSONII</t>
  </si>
  <si>
    <t>MONSTERA DELICIOSA</t>
  </si>
  <si>
    <t>MOSS</t>
  </si>
  <si>
    <t>OLIVE TREE</t>
  </si>
  <si>
    <t>ORCHID</t>
  </si>
  <si>
    <t>OREGANO</t>
  </si>
  <si>
    <t>OXALIS</t>
  </si>
  <si>
    <t>PARLOR PALM</t>
  </si>
  <si>
    <t>PEACE LILY</t>
  </si>
  <si>
    <t>PENCIL CACTUS</t>
  </si>
  <si>
    <t>PEPEROMIA</t>
  </si>
  <si>
    <t>PHILODENDRON</t>
  </si>
  <si>
    <t>PILEA PLANT</t>
  </si>
  <si>
    <t>PONYTAIL PALM</t>
  </si>
  <si>
    <t>POTHOS</t>
  </si>
  <si>
    <t>QUEEN'S TEARS</t>
  </si>
  <si>
    <t>ROSEMARY</t>
  </si>
  <si>
    <t>RUBBER PLANT</t>
  </si>
  <si>
    <t>SNAKE PLANT</t>
  </si>
  <si>
    <t>SPIDER PLANT</t>
  </si>
  <si>
    <t>STAGHORN FERN</t>
  </si>
  <si>
    <t>STRING OF PEARLS PLANT</t>
  </si>
  <si>
    <t>THYME</t>
  </si>
  <si>
    <t>TRADESCANTIA</t>
  </si>
  <si>
    <t>UMBRELLA PLANT</t>
  </si>
  <si>
    <t>VENUS FLY TRAP</t>
  </si>
  <si>
    <t>XANADU</t>
  </si>
  <si>
    <t>YUCCA</t>
  </si>
  <si>
    <t>ZZ PLANT</t>
  </si>
  <si>
    <t>Care</t>
  </si>
  <si>
    <t>Easy</t>
  </si>
  <si>
    <t>Medium</t>
  </si>
  <si>
    <t>Size</t>
  </si>
  <si>
    <t>Light</t>
  </si>
  <si>
    <t>Watering</t>
  </si>
  <si>
    <t>Small</t>
  </si>
  <si>
    <t>Large</t>
  </si>
  <si>
    <t>Low</t>
  </si>
  <si>
    <t>High</t>
  </si>
  <si>
    <t>Yes</t>
  </si>
  <si>
    <t>No</t>
  </si>
  <si>
    <t>Intermediate</t>
  </si>
  <si>
    <t>Advanced</t>
  </si>
  <si>
    <t>Source</t>
  </si>
  <si>
    <t>https://www.apartmenttherapy.com/features/houseplant-guide-encyclopedia</t>
  </si>
  <si>
    <t>Plant</t>
  </si>
  <si>
    <t>Grand Total</t>
  </si>
  <si>
    <t>Count of Plant</t>
  </si>
  <si>
    <t>Bloom</t>
  </si>
  <si>
    <t>Percentage</t>
  </si>
  <si>
    <t>Include</t>
  </si>
  <si>
    <t>References of what each scale means (how much water/light is low/medium/high, how big is each size bucket, etc.)</t>
  </si>
  <si>
    <t>Most "Demanding" Plants</t>
  </si>
  <si>
    <t>Least "Demanding" Plants</t>
  </si>
  <si>
    <t>Low care, light, watering</t>
  </si>
  <si>
    <t>High care, light, watering</t>
  </si>
  <si>
    <t>Blooms</t>
  </si>
  <si>
    <t>Total</t>
  </si>
  <si>
    <t>More Light, More Flowers</t>
  </si>
  <si>
    <t>Categories/tags (family, herb, pet-safe)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</si>
</sst>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9" fontId="0" fillId="0" borderId="0" xfId="1" applyFont="1"/>
    <xf numFmtId="0" fontId="1" fillId="0" borderId="0" xfId="0" applyFont="1"/>
    <xf numFmtId="9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partmenttherapy.com/how-to-grow-and-care-for-echeveria-plants-36631815" TargetMode="External"/><Relationship Id="rId21" Type="http://schemas.openxmlformats.org/officeDocument/2006/relationships/hyperlink" Target="https://www.apartmenttherapy.com/the-dos-and-donts-of-growing-cilantro-217892" TargetMode="External"/><Relationship Id="rId42" Type="http://schemas.openxmlformats.org/officeDocument/2006/relationships/hyperlink" Target="https://www.apartmenttherapy.com/maidenhair-fern-a-difficult-diva-plant-hard-to-keep-alive-241042" TargetMode="External"/><Relationship Id="rId47" Type="http://schemas.openxmlformats.org/officeDocument/2006/relationships/hyperlink" Target="https://www.apartmenttherapy.com/monstera-deliciosa-growing-care-and-propagation-tips-235449" TargetMode="External"/><Relationship Id="rId63" Type="http://schemas.openxmlformats.org/officeDocument/2006/relationships/hyperlink" Target="https://www.apartmenttherapy.com/rubber-plant-our-best-tips-for-growing-and-care-237390" TargetMode="External"/><Relationship Id="rId68" Type="http://schemas.openxmlformats.org/officeDocument/2006/relationships/hyperlink" Target="https://www.apartmenttherapy.com/thyme-plant-care-36756244" TargetMode="External"/><Relationship Id="rId2" Type="http://schemas.openxmlformats.org/officeDocument/2006/relationships/hyperlink" Target="https://www.apartmenttherapy.com/how-to-care-for-african-violets-so-they-flourish-246925" TargetMode="External"/><Relationship Id="rId16" Type="http://schemas.openxmlformats.org/officeDocument/2006/relationships/hyperlink" Target="https://www.apartmenttherapy.com/bromeliad-plant-tips-for-growing-propagating-and-care-237764" TargetMode="External"/><Relationship Id="rId29" Type="http://schemas.openxmlformats.org/officeDocument/2006/relationships/hyperlink" Target="https://www.apartmenttherapy.com/ficus-tree-care-266480" TargetMode="External"/><Relationship Id="rId11" Type="http://schemas.openxmlformats.org/officeDocument/2006/relationships/hyperlink" Target="https://www.apartmenttherapy.com/how-to-grow-basil-259602" TargetMode="External"/><Relationship Id="rId24" Type="http://schemas.openxmlformats.org/officeDocument/2006/relationships/hyperlink" Target="https://www.apartmenttherapy.com/dieffenbachia-plants-262595" TargetMode="External"/><Relationship Id="rId32" Type="http://schemas.openxmlformats.org/officeDocument/2006/relationships/hyperlink" Target="https://www.apartmenttherapy.com/how-to-plant-garlic-in-contain-158494" TargetMode="External"/><Relationship Id="rId37" Type="http://schemas.openxmlformats.org/officeDocument/2006/relationships/hyperlink" Target="https://www.apartmenttherapy.com/kentia-palm-plant-care-36755332" TargetMode="External"/><Relationship Id="rId40" Type="http://schemas.openxmlformats.org/officeDocument/2006/relationships/hyperlink" Target="https://www.apartmenttherapy.com/lemon-button-fern-plant-care-36756397" TargetMode="External"/><Relationship Id="rId45" Type="http://schemas.openxmlformats.org/officeDocument/2006/relationships/hyperlink" Target="https://www.apartmenttherapy.com/money-tree-plants-our-best-tips-for-growing-and-care-239893" TargetMode="External"/><Relationship Id="rId53" Type="http://schemas.openxmlformats.org/officeDocument/2006/relationships/hyperlink" Target="https://www.apartmenttherapy.com/parlor-palm-36635228" TargetMode="External"/><Relationship Id="rId58" Type="http://schemas.openxmlformats.org/officeDocument/2006/relationships/hyperlink" Target="https://www.apartmenttherapy.com/chinese-money-plants-are-rare-but-easy-to-grow-244300" TargetMode="External"/><Relationship Id="rId66" Type="http://schemas.openxmlformats.org/officeDocument/2006/relationships/hyperlink" Target="https://www.apartmenttherapy.com/staghorn-ferns-are-both-majestic-plants-and-wall-art-244187" TargetMode="External"/><Relationship Id="rId74" Type="http://schemas.openxmlformats.org/officeDocument/2006/relationships/hyperlink" Target="https://www.apartmenttherapy.com/zz-plants-are-the-pinnacle-of-low-maintenance-plants-243242" TargetMode="External"/><Relationship Id="rId5" Type="http://schemas.openxmlformats.org/officeDocument/2006/relationships/hyperlink" Target="https://www.apartmenttherapy.com/aloe-vera-plants-our-best-tips-for-growing-care-220964" TargetMode="External"/><Relationship Id="rId61" Type="http://schemas.openxmlformats.org/officeDocument/2006/relationships/hyperlink" Target="https://www.apartmenttherapy.com/queens-tears-plant-care-36755342" TargetMode="External"/><Relationship Id="rId19" Type="http://schemas.openxmlformats.org/officeDocument/2006/relationships/hyperlink" Target="https://www.apartmenttherapy.com/cast-iron-plant-our-best-tips-for-growing-and-care-239793" TargetMode="External"/><Relationship Id="rId14" Type="http://schemas.openxmlformats.org/officeDocument/2006/relationships/hyperlink" Target="https://www.apartmenttherapy.com/birds-nest-fern-36637713" TargetMode="External"/><Relationship Id="rId22" Type="http://schemas.openxmlformats.org/officeDocument/2006/relationships/hyperlink" Target="https://www.apartmenttherapy.com/coffee-plant-care-36755649" TargetMode="External"/><Relationship Id="rId27" Type="http://schemas.openxmlformats.org/officeDocument/2006/relationships/hyperlink" Target="https://www.apartmenttherapy.com/how-to-care-for-elephant-ears-alocasia-plant-263193" TargetMode="External"/><Relationship Id="rId30" Type="http://schemas.openxmlformats.org/officeDocument/2006/relationships/hyperlink" Target="https://www.apartmenttherapy.com/fiddle-leaf-fig-trees-ficus-lyrata-growing-care-199919" TargetMode="External"/><Relationship Id="rId35" Type="http://schemas.openxmlformats.org/officeDocument/2006/relationships/hyperlink" Target="https://www.apartmenttherapy.com/happy-healthy-jade-plants-tips-for-growing-easy-care-235676" TargetMode="External"/><Relationship Id="rId43" Type="http://schemas.openxmlformats.org/officeDocument/2006/relationships/hyperlink" Target="https://www.apartmenttherapy.com/prayer-plants-maranta-care-258069" TargetMode="External"/><Relationship Id="rId48" Type="http://schemas.openxmlformats.org/officeDocument/2006/relationships/hyperlink" Target="https://www.apartmenttherapy.com/how-to-grow-you-119033" TargetMode="External"/><Relationship Id="rId56" Type="http://schemas.openxmlformats.org/officeDocument/2006/relationships/hyperlink" Target="https://www.apartmenttherapy.com/peperomia-plant-care-263453" TargetMode="External"/><Relationship Id="rId64" Type="http://schemas.openxmlformats.org/officeDocument/2006/relationships/hyperlink" Target="https://www.apartmenttherapy.com/snake-plant-our-best-tips-for-caring-for-sansevieria-235792" TargetMode="External"/><Relationship Id="rId69" Type="http://schemas.openxmlformats.org/officeDocument/2006/relationships/hyperlink" Target="https://www.apartmenttherapy.com/wandering-jew-plant-257398" TargetMode="External"/><Relationship Id="rId8" Type="http://schemas.openxmlformats.org/officeDocument/2006/relationships/hyperlink" Target="https://www.apartmenttherapy.com/how-to-grow-avocado-plants-258836" TargetMode="External"/><Relationship Id="rId51" Type="http://schemas.openxmlformats.org/officeDocument/2006/relationships/hyperlink" Target="https://www.apartmenttherapy.com/how-to-grow-oregano-33683190" TargetMode="External"/><Relationship Id="rId72" Type="http://schemas.openxmlformats.org/officeDocument/2006/relationships/hyperlink" Target="https://www.apartmenttherapy.com/xanadu-plant-care-36755529" TargetMode="External"/><Relationship Id="rId3" Type="http://schemas.openxmlformats.org/officeDocument/2006/relationships/hyperlink" Target="https://www.apartmenttherapy.com/easy-going-chinese-evergreens-tips-for-growing-care-240239" TargetMode="External"/><Relationship Id="rId12" Type="http://schemas.openxmlformats.org/officeDocument/2006/relationships/hyperlink" Target="https://www.apartmenttherapy.com/begonia-plants-262335" TargetMode="External"/><Relationship Id="rId17" Type="http://schemas.openxmlformats.org/officeDocument/2006/relationships/hyperlink" Target="https://www.apartmenttherapy.com/burros-tail-plant-care-36756368" TargetMode="External"/><Relationship Id="rId25" Type="http://schemas.openxmlformats.org/officeDocument/2006/relationships/hyperlink" Target="https://www.apartmenttherapy.com/dracaena-plants-our-best-tips-for-growing-and-care-240389" TargetMode="External"/><Relationship Id="rId33" Type="http://schemas.openxmlformats.org/officeDocument/2006/relationships/hyperlink" Target="https://www.apartmenttherapy.com/how-to-grow-and-care-for-haworthia-plants-36638507" TargetMode="External"/><Relationship Id="rId38" Type="http://schemas.openxmlformats.org/officeDocument/2006/relationships/hyperlink" Target="https://www.apartmenttherapy.com/lady-palm-plant-care-36755721" TargetMode="External"/><Relationship Id="rId46" Type="http://schemas.openxmlformats.org/officeDocument/2006/relationships/hyperlink" Target="https://www.apartmenttherapy.com/monstera-adansonii-plant-care-tips-261030" TargetMode="External"/><Relationship Id="rId59" Type="http://schemas.openxmlformats.org/officeDocument/2006/relationships/hyperlink" Target="https://www.apartmenttherapy.com/ponytail-palm-plant-our-best-tips-for-growing-and-care-245700" TargetMode="External"/><Relationship Id="rId67" Type="http://schemas.openxmlformats.org/officeDocument/2006/relationships/hyperlink" Target="https://www.apartmenttherapy.com/string-of-pearls-plant-care-36755304" TargetMode="External"/><Relationship Id="rId20" Type="http://schemas.openxmlformats.org/officeDocument/2006/relationships/hyperlink" Target="https://www.apartmenttherapy.com/christmas-cactus-tips-for-growing-care-propagating-235180" TargetMode="External"/><Relationship Id="rId41" Type="http://schemas.openxmlformats.org/officeDocument/2006/relationships/hyperlink" Target="https://www.apartmenttherapy.com/lemon-tree-plant-indoors-36756881" TargetMode="External"/><Relationship Id="rId54" Type="http://schemas.openxmlformats.org/officeDocument/2006/relationships/hyperlink" Target="https://www.apartmenttherapy.com/peace-lily-plant-care-and-growing-tips-238472" TargetMode="External"/><Relationship Id="rId62" Type="http://schemas.openxmlformats.org/officeDocument/2006/relationships/hyperlink" Target="https://www.apartmenttherapy.com/rosemary-plant-care-36755560" TargetMode="External"/><Relationship Id="rId70" Type="http://schemas.openxmlformats.org/officeDocument/2006/relationships/hyperlink" Target="https://www.apartmenttherapy.com/umbrella-plants-our-best-tips-for-growing-and-care-240514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s://www.apartmenttherapy.com/areca-palms-our-best-tips-for-growing-amp-care-240801" TargetMode="External"/><Relationship Id="rId15" Type="http://schemas.openxmlformats.org/officeDocument/2006/relationships/hyperlink" Target="https://www.apartmenttherapy.com/boston-ferns-an-easy-to-grow-non-toxic-classic-241690" TargetMode="External"/><Relationship Id="rId23" Type="http://schemas.openxmlformats.org/officeDocument/2006/relationships/hyperlink" Target="https://www.apartmenttherapy.com/crotons-are-both-flamboyant-and-finicky-house-plants-245699" TargetMode="External"/><Relationship Id="rId28" Type="http://schemas.openxmlformats.org/officeDocument/2006/relationships/hyperlink" Target="https://www.apartmenttherapy.com/lush-amp-lively-english-ivy-best-tips-for-growing-care-243241" TargetMode="External"/><Relationship Id="rId36" Type="http://schemas.openxmlformats.org/officeDocument/2006/relationships/hyperlink" Target="https://www.apartmenttherapy.com/kalanchoe-plant-care-how-to-grow-succulents-259950" TargetMode="External"/><Relationship Id="rId49" Type="http://schemas.openxmlformats.org/officeDocument/2006/relationships/hyperlink" Target="https://www.apartmenttherapy.com/olive-trees-indoors-our-best-tips-for-care-amp-growing-239081" TargetMode="External"/><Relationship Id="rId57" Type="http://schemas.openxmlformats.org/officeDocument/2006/relationships/hyperlink" Target="https://www.apartmenttherapy.com/philodendron-plant-heartleaf-care-growing-toxicity-256104" TargetMode="External"/><Relationship Id="rId10" Type="http://schemas.openxmlformats.org/officeDocument/2006/relationships/hyperlink" Target="https://www.apartmenttherapy.com/how-to-grow-banana-plant-36657540" TargetMode="External"/><Relationship Id="rId31" Type="http://schemas.openxmlformats.org/officeDocument/2006/relationships/hyperlink" Target="https://www.apartmenttherapy.com/how-to-grow-fittonia-36657701" TargetMode="External"/><Relationship Id="rId44" Type="http://schemas.openxmlformats.org/officeDocument/2006/relationships/hyperlink" Target="https://www.apartmenttherapy.com/the-dos-donts-of-growing-mint-147458" TargetMode="External"/><Relationship Id="rId52" Type="http://schemas.openxmlformats.org/officeDocument/2006/relationships/hyperlink" Target="https://www.apartmenttherapy.com/oxalis-triangularis-purple-shamrock-plant-care-259558" TargetMode="External"/><Relationship Id="rId60" Type="http://schemas.openxmlformats.org/officeDocument/2006/relationships/hyperlink" Target="https://www.apartmenttherapy.com/pothos-plants-our-best-tips-for-growing-care-235696" TargetMode="External"/><Relationship Id="rId65" Type="http://schemas.openxmlformats.org/officeDocument/2006/relationships/hyperlink" Target="https://www.apartmenttherapy.com/spider-plant-tips-for-growing-care-and-propagating-234822" TargetMode="External"/><Relationship Id="rId73" Type="http://schemas.openxmlformats.org/officeDocument/2006/relationships/hyperlink" Target="https://www.apartmenttherapy.com/yucca-plant-indoor-care-259007" TargetMode="External"/><Relationship Id="rId4" Type="http://schemas.openxmlformats.org/officeDocument/2006/relationships/hyperlink" Target="https://www.apartmenttherapy.com/air-plant-care-252277" TargetMode="External"/><Relationship Id="rId9" Type="http://schemas.openxmlformats.org/officeDocument/2006/relationships/hyperlink" Target="https://www.apartmenttherapy.com/bamboo-plants-our-best-tips-for-growing-and-care-237997" TargetMode="External"/><Relationship Id="rId13" Type="http://schemas.openxmlformats.org/officeDocument/2006/relationships/hyperlink" Target="https://www.apartmenttherapy.com/bird-of-paradise-plant-care-258267" TargetMode="External"/><Relationship Id="rId18" Type="http://schemas.openxmlformats.org/officeDocument/2006/relationships/hyperlink" Target="https://www.apartmenttherapy.com/how-to-care-for-calathea-32097893" TargetMode="External"/><Relationship Id="rId39" Type="http://schemas.openxmlformats.org/officeDocument/2006/relationships/hyperlink" Target="https://www.apartmenttherapy.com/grow-lavender-indoors-36602809" TargetMode="External"/><Relationship Id="rId34" Type="http://schemas.openxmlformats.org/officeDocument/2006/relationships/hyperlink" Target="https://www.apartmenttherapy.com/hoya-plant-36635259" TargetMode="External"/><Relationship Id="rId50" Type="http://schemas.openxmlformats.org/officeDocument/2006/relationships/hyperlink" Target="https://www.apartmenttherapy.com/orchid-care-263342" TargetMode="External"/><Relationship Id="rId55" Type="http://schemas.openxmlformats.org/officeDocument/2006/relationships/hyperlink" Target="https://www.apartmenttherapy.com/pencil-cactus-261635" TargetMode="External"/><Relationship Id="rId7" Type="http://schemas.openxmlformats.org/officeDocument/2006/relationships/hyperlink" Target="https://www.apartmenttherapy.com/asparagus-fern-261341" TargetMode="External"/><Relationship Id="rId71" Type="http://schemas.openxmlformats.org/officeDocument/2006/relationships/hyperlink" Target="https://www.apartmenttherapy.com/venus-flytrap-care-3663429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 descr="A">
          <a:extLst>
            <a:ext uri="{FF2B5EF4-FFF2-40B4-BE49-F238E27FC236}">
              <a16:creationId xmlns:a16="http://schemas.microsoft.com/office/drawing/2014/main" id="{DF4A6EAC-EFC8-D041-8388-5829145C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3" name="Picture 2" descr="african violet">
          <a:hlinkClick xmlns:r="http://schemas.openxmlformats.org/officeDocument/2006/relationships" r:id="rId2" tgtFrame="__blank"/>
          <a:extLst>
            <a:ext uri="{FF2B5EF4-FFF2-40B4-BE49-F238E27FC236}">
              <a16:creationId xmlns:a16="http://schemas.microsoft.com/office/drawing/2014/main" id="{17085665-A5D5-E145-8761-06A974C0D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4" name="Picture 3" descr="aglaonema">
          <a:hlinkClick xmlns:r="http://schemas.openxmlformats.org/officeDocument/2006/relationships" r:id="rId3" tgtFrame="__blank"/>
          <a:extLst>
            <a:ext uri="{FF2B5EF4-FFF2-40B4-BE49-F238E27FC236}">
              <a16:creationId xmlns:a16="http://schemas.microsoft.com/office/drawing/2014/main" id="{9B0B002B-6869-DD47-AC6C-27DC373A1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" name="Picture 4" descr="air plant">
          <a:hlinkClick xmlns:r="http://schemas.openxmlformats.org/officeDocument/2006/relationships" r:id="rId4" tgtFrame="__blank"/>
          <a:extLst>
            <a:ext uri="{FF2B5EF4-FFF2-40B4-BE49-F238E27FC236}">
              <a16:creationId xmlns:a16="http://schemas.microsoft.com/office/drawing/2014/main" id="{0619AEC5-E462-0B43-A820-9CB66819B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6" name="Picture 5" descr="aloe">
          <a:hlinkClick xmlns:r="http://schemas.openxmlformats.org/officeDocument/2006/relationships" r:id="rId5" tgtFrame="__blank"/>
          <a:extLst>
            <a:ext uri="{FF2B5EF4-FFF2-40B4-BE49-F238E27FC236}">
              <a16:creationId xmlns:a16="http://schemas.microsoft.com/office/drawing/2014/main" id="{43A7F0A1-0056-8F4A-870E-9319562D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7" name="Picture 6" descr="areca palm">
          <a:hlinkClick xmlns:r="http://schemas.openxmlformats.org/officeDocument/2006/relationships" r:id="rId6" tgtFrame="__blank"/>
          <a:extLst>
            <a:ext uri="{FF2B5EF4-FFF2-40B4-BE49-F238E27FC236}">
              <a16:creationId xmlns:a16="http://schemas.microsoft.com/office/drawing/2014/main" id="{5AFA9F25-3A2F-5147-BD81-C7A0E8145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8" name="Picture 7" descr="asparagus fern">
          <a:hlinkClick xmlns:r="http://schemas.openxmlformats.org/officeDocument/2006/relationships" r:id="rId7" tgtFrame="__blank"/>
          <a:extLst>
            <a:ext uri="{FF2B5EF4-FFF2-40B4-BE49-F238E27FC236}">
              <a16:creationId xmlns:a16="http://schemas.microsoft.com/office/drawing/2014/main" id="{EB2D6748-DB40-274C-BE1C-BB43D6D2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9" name="Picture 8" descr="avocado">
          <a:hlinkClick xmlns:r="http://schemas.openxmlformats.org/officeDocument/2006/relationships" r:id="rId8" tgtFrame="__blank"/>
          <a:extLst>
            <a:ext uri="{FF2B5EF4-FFF2-40B4-BE49-F238E27FC236}">
              <a16:creationId xmlns:a16="http://schemas.microsoft.com/office/drawing/2014/main" id="{3DD603B9-AA6B-DA4E-A169-127AE4FB0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0" name="Picture 9" descr="B">
          <a:extLst>
            <a:ext uri="{FF2B5EF4-FFF2-40B4-BE49-F238E27FC236}">
              <a16:creationId xmlns:a16="http://schemas.microsoft.com/office/drawing/2014/main" id="{FA54EE8E-84DB-1943-8687-600E07BE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11" name="Picture 10" descr="bamboo plant">
          <a:hlinkClick xmlns:r="http://schemas.openxmlformats.org/officeDocument/2006/relationships" r:id="rId9" tgtFrame="__blank"/>
          <a:extLst>
            <a:ext uri="{FF2B5EF4-FFF2-40B4-BE49-F238E27FC236}">
              <a16:creationId xmlns:a16="http://schemas.microsoft.com/office/drawing/2014/main" id="{7A8F8B3B-240B-A74F-AF92-EE89C29E7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12" name="Picture 11" descr="banana plant">
          <a:hlinkClick xmlns:r="http://schemas.openxmlformats.org/officeDocument/2006/relationships" r:id="rId10" tgtFrame="__blank"/>
          <a:extLst>
            <a:ext uri="{FF2B5EF4-FFF2-40B4-BE49-F238E27FC236}">
              <a16:creationId xmlns:a16="http://schemas.microsoft.com/office/drawing/2014/main" id="{348B2016-31E3-5243-92B1-EE887262A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3" name="Picture 12" descr="basil">
          <a:hlinkClick xmlns:r="http://schemas.openxmlformats.org/officeDocument/2006/relationships" r:id="rId11" tgtFrame="__blank"/>
          <a:extLst>
            <a:ext uri="{FF2B5EF4-FFF2-40B4-BE49-F238E27FC236}">
              <a16:creationId xmlns:a16="http://schemas.microsoft.com/office/drawing/2014/main" id="{8B697B70-3432-8F4A-BC7A-62C2F592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14" name="Picture 13" descr="begonia">
          <a:hlinkClick xmlns:r="http://schemas.openxmlformats.org/officeDocument/2006/relationships" r:id="rId12" tgtFrame="__blank"/>
          <a:extLst>
            <a:ext uri="{FF2B5EF4-FFF2-40B4-BE49-F238E27FC236}">
              <a16:creationId xmlns:a16="http://schemas.microsoft.com/office/drawing/2014/main" id="{3403BECE-8387-D34E-802A-015B24DB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15" name="Picture 14" descr="bird of paradise">
          <a:hlinkClick xmlns:r="http://schemas.openxmlformats.org/officeDocument/2006/relationships" r:id="rId13" tgtFrame="__blank"/>
          <a:extLst>
            <a:ext uri="{FF2B5EF4-FFF2-40B4-BE49-F238E27FC236}">
              <a16:creationId xmlns:a16="http://schemas.microsoft.com/office/drawing/2014/main" id="{B9617B65-38BA-444F-A700-439E7CB85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16" name="Picture 15" descr="bird's nest fern">
          <a:hlinkClick xmlns:r="http://schemas.openxmlformats.org/officeDocument/2006/relationships" r:id="rId14" tgtFrame="__blank"/>
          <a:extLst>
            <a:ext uri="{FF2B5EF4-FFF2-40B4-BE49-F238E27FC236}">
              <a16:creationId xmlns:a16="http://schemas.microsoft.com/office/drawing/2014/main" id="{7202DB88-CF1D-8642-8BF2-7CE592281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17" name="Picture 16" descr="boston fern">
          <a:hlinkClick xmlns:r="http://schemas.openxmlformats.org/officeDocument/2006/relationships" r:id="rId15" tgtFrame="__blank"/>
          <a:extLst>
            <a:ext uri="{FF2B5EF4-FFF2-40B4-BE49-F238E27FC236}">
              <a16:creationId xmlns:a16="http://schemas.microsoft.com/office/drawing/2014/main" id="{D5F1AE0A-9946-184D-ADC1-E34E1122F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18" name="Picture 17" descr="bromeliad">
          <a:hlinkClick xmlns:r="http://schemas.openxmlformats.org/officeDocument/2006/relationships" r:id="rId16" tgtFrame="__blank"/>
          <a:extLst>
            <a:ext uri="{FF2B5EF4-FFF2-40B4-BE49-F238E27FC236}">
              <a16:creationId xmlns:a16="http://schemas.microsoft.com/office/drawing/2014/main" id="{67A33CBD-65D5-BE4F-ADCB-50BCC1AD8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19" name="Picture 18" descr="burro's tail">
          <a:hlinkClick xmlns:r="http://schemas.openxmlformats.org/officeDocument/2006/relationships" r:id="rId17" tgtFrame="__blank"/>
          <a:extLst>
            <a:ext uri="{FF2B5EF4-FFF2-40B4-BE49-F238E27FC236}">
              <a16:creationId xmlns:a16="http://schemas.microsoft.com/office/drawing/2014/main" id="{F624ACC2-4D10-F747-BB73-3AFAC1649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20" name="Picture 19" descr="C">
          <a:extLst>
            <a:ext uri="{FF2B5EF4-FFF2-40B4-BE49-F238E27FC236}">
              <a16:creationId xmlns:a16="http://schemas.microsoft.com/office/drawing/2014/main" id="{84F8F048-4EF4-1E42-9C67-211DC897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1" name="Picture 20" descr="calathea">
          <a:hlinkClick xmlns:r="http://schemas.openxmlformats.org/officeDocument/2006/relationships" r:id="rId18" tgtFrame="__blank"/>
          <a:extLst>
            <a:ext uri="{FF2B5EF4-FFF2-40B4-BE49-F238E27FC236}">
              <a16:creationId xmlns:a16="http://schemas.microsoft.com/office/drawing/2014/main" id="{9009A690-237B-3948-A52E-A215C64F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22" name="Picture 21" descr="cast iron plant">
          <a:hlinkClick xmlns:r="http://schemas.openxmlformats.org/officeDocument/2006/relationships" r:id="rId19" tgtFrame="__blank"/>
          <a:extLst>
            <a:ext uri="{FF2B5EF4-FFF2-40B4-BE49-F238E27FC236}">
              <a16:creationId xmlns:a16="http://schemas.microsoft.com/office/drawing/2014/main" id="{F59D0197-370D-A147-BC2C-02FB6496C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23" name="Picture 22" descr="christmas cactus">
          <a:hlinkClick xmlns:r="http://schemas.openxmlformats.org/officeDocument/2006/relationships" r:id="rId20" tgtFrame="__blank"/>
          <a:extLst>
            <a:ext uri="{FF2B5EF4-FFF2-40B4-BE49-F238E27FC236}">
              <a16:creationId xmlns:a16="http://schemas.microsoft.com/office/drawing/2014/main" id="{A3D2004B-C337-B54B-B0D2-5D3921F5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24" name="Picture 23" descr="cilantro">
          <a:hlinkClick xmlns:r="http://schemas.openxmlformats.org/officeDocument/2006/relationships" r:id="rId21" tgtFrame="__blank"/>
          <a:extLst>
            <a:ext uri="{FF2B5EF4-FFF2-40B4-BE49-F238E27FC236}">
              <a16:creationId xmlns:a16="http://schemas.microsoft.com/office/drawing/2014/main" id="{3FD0CE28-23E8-EF48-B4EF-2315A025D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25" name="Picture 24" descr="coffee plant">
          <a:hlinkClick xmlns:r="http://schemas.openxmlformats.org/officeDocument/2006/relationships" r:id="rId22" tgtFrame="__blank"/>
          <a:extLst>
            <a:ext uri="{FF2B5EF4-FFF2-40B4-BE49-F238E27FC236}">
              <a16:creationId xmlns:a16="http://schemas.microsoft.com/office/drawing/2014/main" id="{A54DABCA-DDB6-A744-9AD2-60ECED42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26" name="Picture 25" descr="croton">
          <a:hlinkClick xmlns:r="http://schemas.openxmlformats.org/officeDocument/2006/relationships" r:id="rId23" tgtFrame="__blank"/>
          <a:extLst>
            <a:ext uri="{FF2B5EF4-FFF2-40B4-BE49-F238E27FC236}">
              <a16:creationId xmlns:a16="http://schemas.microsoft.com/office/drawing/2014/main" id="{9C823537-F623-6B4F-95A6-0577EEE0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27" name="Picture 26" descr="D">
          <a:extLst>
            <a:ext uri="{FF2B5EF4-FFF2-40B4-BE49-F238E27FC236}">
              <a16:creationId xmlns:a16="http://schemas.microsoft.com/office/drawing/2014/main" id="{A855985F-A1EF-6E4A-AAC1-5B471EC9E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28" name="Picture 27" descr="dieffenbachia plant">
          <a:hlinkClick xmlns:r="http://schemas.openxmlformats.org/officeDocument/2006/relationships" r:id="rId24" tgtFrame="__blank"/>
          <a:extLst>
            <a:ext uri="{FF2B5EF4-FFF2-40B4-BE49-F238E27FC236}">
              <a16:creationId xmlns:a16="http://schemas.microsoft.com/office/drawing/2014/main" id="{1ADC2E9C-B460-9542-8E4B-90181482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9" name="Picture 28" descr="dracaena">
          <a:hlinkClick xmlns:r="http://schemas.openxmlformats.org/officeDocument/2006/relationships" r:id="rId25" tgtFrame="__blank"/>
          <a:extLst>
            <a:ext uri="{FF2B5EF4-FFF2-40B4-BE49-F238E27FC236}">
              <a16:creationId xmlns:a16="http://schemas.microsoft.com/office/drawing/2014/main" id="{0E14AD1F-B96C-E741-B159-E655442C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30" name="Picture 29" descr="E">
          <a:extLst>
            <a:ext uri="{FF2B5EF4-FFF2-40B4-BE49-F238E27FC236}">
              <a16:creationId xmlns:a16="http://schemas.microsoft.com/office/drawing/2014/main" id="{66A2BBC4-C3B3-8E42-A551-7D1B5FF7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31" name="Picture 30" descr="echeveria">
          <a:hlinkClick xmlns:r="http://schemas.openxmlformats.org/officeDocument/2006/relationships" r:id="rId26" tgtFrame="__blank"/>
          <a:extLst>
            <a:ext uri="{FF2B5EF4-FFF2-40B4-BE49-F238E27FC236}">
              <a16:creationId xmlns:a16="http://schemas.microsoft.com/office/drawing/2014/main" id="{CC828974-65E0-E84F-9122-E96C1701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32" name="Picture 31" descr="elephant ear">
          <a:hlinkClick xmlns:r="http://schemas.openxmlformats.org/officeDocument/2006/relationships" r:id="rId27" tgtFrame="__blank"/>
          <a:extLst>
            <a:ext uri="{FF2B5EF4-FFF2-40B4-BE49-F238E27FC236}">
              <a16:creationId xmlns:a16="http://schemas.microsoft.com/office/drawing/2014/main" id="{92F0CE72-B8C7-5648-853A-E613947AC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33" name="Picture 32" descr="english ivy">
          <a:hlinkClick xmlns:r="http://schemas.openxmlformats.org/officeDocument/2006/relationships" r:id="rId28" tgtFrame="__blank"/>
          <a:extLst>
            <a:ext uri="{FF2B5EF4-FFF2-40B4-BE49-F238E27FC236}">
              <a16:creationId xmlns:a16="http://schemas.microsoft.com/office/drawing/2014/main" id="{272D09BA-EA78-9941-AE5F-F4E839AC9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4" name="Picture 33" descr="F">
          <a:extLst>
            <a:ext uri="{FF2B5EF4-FFF2-40B4-BE49-F238E27FC236}">
              <a16:creationId xmlns:a16="http://schemas.microsoft.com/office/drawing/2014/main" id="{9850E437-E25E-6D4F-82CC-F5134A5C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35" name="Picture 34" descr="ficus">
          <a:hlinkClick xmlns:r="http://schemas.openxmlformats.org/officeDocument/2006/relationships" r:id="rId29" tgtFrame="__blank"/>
          <a:extLst>
            <a:ext uri="{FF2B5EF4-FFF2-40B4-BE49-F238E27FC236}">
              <a16:creationId xmlns:a16="http://schemas.microsoft.com/office/drawing/2014/main" id="{62A5196C-B411-DE41-9D29-AA04230A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</xdr:colOff>
      <xdr:row>28</xdr:row>
      <xdr:rowOff>12700</xdr:rowOff>
    </xdr:to>
    <xdr:pic>
      <xdr:nvPicPr>
        <xdr:cNvPr id="36" name="Picture 35" descr="fiddle leaf fig">
          <a:hlinkClick xmlns:r="http://schemas.openxmlformats.org/officeDocument/2006/relationships" r:id="rId30" tgtFrame="__blank"/>
          <a:extLst>
            <a:ext uri="{FF2B5EF4-FFF2-40B4-BE49-F238E27FC236}">
              <a16:creationId xmlns:a16="http://schemas.microsoft.com/office/drawing/2014/main" id="{6136BD0B-AB73-C741-B5FB-25627F323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</xdr:colOff>
      <xdr:row>29</xdr:row>
      <xdr:rowOff>12700</xdr:rowOff>
    </xdr:to>
    <xdr:pic>
      <xdr:nvPicPr>
        <xdr:cNvPr id="37" name="Picture 36" descr="fittonia">
          <a:hlinkClick xmlns:r="http://schemas.openxmlformats.org/officeDocument/2006/relationships" r:id="rId31" tgtFrame="__blank"/>
          <a:extLst>
            <a:ext uri="{FF2B5EF4-FFF2-40B4-BE49-F238E27FC236}">
              <a16:creationId xmlns:a16="http://schemas.microsoft.com/office/drawing/2014/main" id="{723EE983-70A5-EE41-8B1F-93CFDEC5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</xdr:colOff>
      <xdr:row>29</xdr:row>
      <xdr:rowOff>12700</xdr:rowOff>
    </xdr:to>
    <xdr:pic>
      <xdr:nvPicPr>
        <xdr:cNvPr id="38" name="Picture 37" descr="G">
          <a:extLst>
            <a:ext uri="{FF2B5EF4-FFF2-40B4-BE49-F238E27FC236}">
              <a16:creationId xmlns:a16="http://schemas.microsoft.com/office/drawing/2014/main" id="{1A3E252A-A295-0C4B-BB9B-2DC508DD3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</xdr:colOff>
      <xdr:row>30</xdr:row>
      <xdr:rowOff>12700</xdr:rowOff>
    </xdr:to>
    <xdr:pic>
      <xdr:nvPicPr>
        <xdr:cNvPr id="39" name="Picture 38" descr="garlic">
          <a:hlinkClick xmlns:r="http://schemas.openxmlformats.org/officeDocument/2006/relationships" r:id="rId32" tgtFrame="__blank"/>
          <a:extLst>
            <a:ext uri="{FF2B5EF4-FFF2-40B4-BE49-F238E27FC236}">
              <a16:creationId xmlns:a16="http://schemas.microsoft.com/office/drawing/2014/main" id="{BF5686C4-6906-CE41-B935-CEE9B086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</xdr:colOff>
      <xdr:row>30</xdr:row>
      <xdr:rowOff>12700</xdr:rowOff>
    </xdr:to>
    <xdr:pic>
      <xdr:nvPicPr>
        <xdr:cNvPr id="40" name="Picture 39" descr="H">
          <a:extLst>
            <a:ext uri="{FF2B5EF4-FFF2-40B4-BE49-F238E27FC236}">
              <a16:creationId xmlns:a16="http://schemas.microsoft.com/office/drawing/2014/main" id="{961C1AC9-088B-1E4D-AB85-1403E5409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</xdr:colOff>
      <xdr:row>28</xdr:row>
      <xdr:rowOff>12700</xdr:rowOff>
    </xdr:to>
    <xdr:pic>
      <xdr:nvPicPr>
        <xdr:cNvPr id="41" name="Picture 40" descr="haworthia">
          <a:hlinkClick xmlns:r="http://schemas.openxmlformats.org/officeDocument/2006/relationships" r:id="rId33" tgtFrame="__blank"/>
          <a:extLst>
            <a:ext uri="{FF2B5EF4-FFF2-40B4-BE49-F238E27FC236}">
              <a16:creationId xmlns:a16="http://schemas.microsoft.com/office/drawing/2014/main" id="{253130E3-44EC-B34C-B1FF-5FC936BA3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</xdr:colOff>
      <xdr:row>31</xdr:row>
      <xdr:rowOff>12700</xdr:rowOff>
    </xdr:to>
    <xdr:pic>
      <xdr:nvPicPr>
        <xdr:cNvPr id="42" name="Picture 41" descr="hoya">
          <a:hlinkClick xmlns:r="http://schemas.openxmlformats.org/officeDocument/2006/relationships" r:id="rId34" tgtFrame="__blank"/>
          <a:extLst>
            <a:ext uri="{FF2B5EF4-FFF2-40B4-BE49-F238E27FC236}">
              <a16:creationId xmlns:a16="http://schemas.microsoft.com/office/drawing/2014/main" id="{3D16D6CF-1586-F449-BFD3-CEBF3F43F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</xdr:colOff>
      <xdr:row>33</xdr:row>
      <xdr:rowOff>12700</xdr:rowOff>
    </xdr:to>
    <xdr:pic>
      <xdr:nvPicPr>
        <xdr:cNvPr id="43" name="Picture 42" descr="J">
          <a:extLst>
            <a:ext uri="{FF2B5EF4-FFF2-40B4-BE49-F238E27FC236}">
              <a16:creationId xmlns:a16="http://schemas.microsoft.com/office/drawing/2014/main" id="{69D3B10A-9BDE-2442-A760-D87207C35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12700</xdr:colOff>
      <xdr:row>34</xdr:row>
      <xdr:rowOff>12700</xdr:rowOff>
    </xdr:to>
    <xdr:pic>
      <xdr:nvPicPr>
        <xdr:cNvPr id="44" name="Picture 43" descr="jade plant">
          <a:hlinkClick xmlns:r="http://schemas.openxmlformats.org/officeDocument/2006/relationships" r:id="rId35" tgtFrame="__blank"/>
          <a:extLst>
            <a:ext uri="{FF2B5EF4-FFF2-40B4-BE49-F238E27FC236}">
              <a16:creationId xmlns:a16="http://schemas.microsoft.com/office/drawing/2014/main" id="{6CF63DFF-DB58-D84D-BBC4-4FBDFA1D2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12700</xdr:colOff>
      <xdr:row>34</xdr:row>
      <xdr:rowOff>12700</xdr:rowOff>
    </xdr:to>
    <xdr:pic>
      <xdr:nvPicPr>
        <xdr:cNvPr id="45" name="Picture 44" descr="K">
          <a:extLst>
            <a:ext uri="{FF2B5EF4-FFF2-40B4-BE49-F238E27FC236}">
              <a16:creationId xmlns:a16="http://schemas.microsoft.com/office/drawing/2014/main" id="{6C346578-C068-7449-8452-1D3D51B92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12700</xdr:colOff>
      <xdr:row>35</xdr:row>
      <xdr:rowOff>12700</xdr:rowOff>
    </xdr:to>
    <xdr:pic>
      <xdr:nvPicPr>
        <xdr:cNvPr id="46" name="Picture 45" descr="kalanchoe">
          <a:hlinkClick xmlns:r="http://schemas.openxmlformats.org/officeDocument/2006/relationships" r:id="rId36" tgtFrame="__blank"/>
          <a:extLst>
            <a:ext uri="{FF2B5EF4-FFF2-40B4-BE49-F238E27FC236}">
              <a16:creationId xmlns:a16="http://schemas.microsoft.com/office/drawing/2014/main" id="{70B389E8-41B9-F745-9ED9-CE2931CE7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12700</xdr:colOff>
      <xdr:row>36</xdr:row>
      <xdr:rowOff>12700</xdr:rowOff>
    </xdr:to>
    <xdr:pic>
      <xdr:nvPicPr>
        <xdr:cNvPr id="47" name="Picture 46" descr="kentia palm">
          <a:hlinkClick xmlns:r="http://schemas.openxmlformats.org/officeDocument/2006/relationships" r:id="rId37" tgtFrame="__blank"/>
          <a:extLst>
            <a:ext uri="{FF2B5EF4-FFF2-40B4-BE49-F238E27FC236}">
              <a16:creationId xmlns:a16="http://schemas.microsoft.com/office/drawing/2014/main" id="{09BBF1D2-7C2C-9F4E-A2ED-D18DD82F1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12700</xdr:colOff>
      <xdr:row>36</xdr:row>
      <xdr:rowOff>12700</xdr:rowOff>
    </xdr:to>
    <xdr:pic>
      <xdr:nvPicPr>
        <xdr:cNvPr id="48" name="Picture 47" descr="L">
          <a:extLst>
            <a:ext uri="{FF2B5EF4-FFF2-40B4-BE49-F238E27FC236}">
              <a16:creationId xmlns:a16="http://schemas.microsoft.com/office/drawing/2014/main" id="{910EF9C3-411E-CC4D-B638-4B3F1AA49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12700</xdr:colOff>
      <xdr:row>37</xdr:row>
      <xdr:rowOff>12700</xdr:rowOff>
    </xdr:to>
    <xdr:pic>
      <xdr:nvPicPr>
        <xdr:cNvPr id="49" name="Picture 48" descr="lady palm">
          <a:hlinkClick xmlns:r="http://schemas.openxmlformats.org/officeDocument/2006/relationships" r:id="rId38" tgtFrame="__blank"/>
          <a:extLst>
            <a:ext uri="{FF2B5EF4-FFF2-40B4-BE49-F238E27FC236}">
              <a16:creationId xmlns:a16="http://schemas.microsoft.com/office/drawing/2014/main" id="{D3224167-0999-504E-97A8-8F5BB052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12700</xdr:colOff>
      <xdr:row>39</xdr:row>
      <xdr:rowOff>12700</xdr:rowOff>
    </xdr:to>
    <xdr:pic>
      <xdr:nvPicPr>
        <xdr:cNvPr id="50" name="Picture 49" descr="lavender">
          <a:hlinkClick xmlns:r="http://schemas.openxmlformats.org/officeDocument/2006/relationships" r:id="rId39" tgtFrame="__blank"/>
          <a:extLst>
            <a:ext uri="{FF2B5EF4-FFF2-40B4-BE49-F238E27FC236}">
              <a16:creationId xmlns:a16="http://schemas.microsoft.com/office/drawing/2014/main" id="{AA824AF4-B112-4849-AC4E-A8A88669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12700</xdr:colOff>
      <xdr:row>40</xdr:row>
      <xdr:rowOff>12700</xdr:rowOff>
    </xdr:to>
    <xdr:pic>
      <xdr:nvPicPr>
        <xdr:cNvPr id="51" name="Picture 50" descr="lemon button fern">
          <a:hlinkClick xmlns:r="http://schemas.openxmlformats.org/officeDocument/2006/relationships" r:id="rId40" tgtFrame="__blank"/>
          <a:extLst>
            <a:ext uri="{FF2B5EF4-FFF2-40B4-BE49-F238E27FC236}">
              <a16:creationId xmlns:a16="http://schemas.microsoft.com/office/drawing/2014/main" id="{4817ACFF-15F4-D941-929D-AF9911F8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12700</xdr:colOff>
      <xdr:row>41</xdr:row>
      <xdr:rowOff>12700</xdr:rowOff>
    </xdr:to>
    <xdr:pic>
      <xdr:nvPicPr>
        <xdr:cNvPr id="52" name="Picture 51" descr="lemon tree">
          <a:hlinkClick xmlns:r="http://schemas.openxmlformats.org/officeDocument/2006/relationships" r:id="rId41" tgtFrame="__blank"/>
          <a:extLst>
            <a:ext uri="{FF2B5EF4-FFF2-40B4-BE49-F238E27FC236}">
              <a16:creationId xmlns:a16="http://schemas.microsoft.com/office/drawing/2014/main" id="{906D6325-1EE3-1E42-A955-94E9529D4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12700</xdr:colOff>
      <xdr:row>41</xdr:row>
      <xdr:rowOff>12700</xdr:rowOff>
    </xdr:to>
    <xdr:pic>
      <xdr:nvPicPr>
        <xdr:cNvPr id="53" name="Picture 52" descr="M">
          <a:extLst>
            <a:ext uri="{FF2B5EF4-FFF2-40B4-BE49-F238E27FC236}">
              <a16:creationId xmlns:a16="http://schemas.microsoft.com/office/drawing/2014/main" id="{0AE1A08E-DAC8-1448-9C03-5561C919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12700</xdr:colOff>
      <xdr:row>42</xdr:row>
      <xdr:rowOff>12700</xdr:rowOff>
    </xdr:to>
    <xdr:pic>
      <xdr:nvPicPr>
        <xdr:cNvPr id="54" name="Picture 53" descr="maidenhair fern">
          <a:hlinkClick xmlns:r="http://schemas.openxmlformats.org/officeDocument/2006/relationships" r:id="rId42" tgtFrame="__blank"/>
          <a:extLst>
            <a:ext uri="{FF2B5EF4-FFF2-40B4-BE49-F238E27FC236}">
              <a16:creationId xmlns:a16="http://schemas.microsoft.com/office/drawing/2014/main" id="{67585A54-424D-FE49-A621-6A48C807D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12700</xdr:colOff>
      <xdr:row>43</xdr:row>
      <xdr:rowOff>12700</xdr:rowOff>
    </xdr:to>
    <xdr:pic>
      <xdr:nvPicPr>
        <xdr:cNvPr id="55" name="Picture 54" descr="maranta">
          <a:hlinkClick xmlns:r="http://schemas.openxmlformats.org/officeDocument/2006/relationships" r:id="rId43" tgtFrame="__blank"/>
          <a:extLst>
            <a:ext uri="{FF2B5EF4-FFF2-40B4-BE49-F238E27FC236}">
              <a16:creationId xmlns:a16="http://schemas.microsoft.com/office/drawing/2014/main" id="{D57609A3-1C83-2A45-A03F-048B6418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12700</xdr:colOff>
      <xdr:row>44</xdr:row>
      <xdr:rowOff>12700</xdr:rowOff>
    </xdr:to>
    <xdr:pic>
      <xdr:nvPicPr>
        <xdr:cNvPr id="56" name="Picture 55" descr="mint">
          <a:hlinkClick xmlns:r="http://schemas.openxmlformats.org/officeDocument/2006/relationships" r:id="rId44" tgtFrame="__blank"/>
          <a:extLst>
            <a:ext uri="{FF2B5EF4-FFF2-40B4-BE49-F238E27FC236}">
              <a16:creationId xmlns:a16="http://schemas.microsoft.com/office/drawing/2014/main" id="{891722B5-27A5-6B49-9E3B-3343E033F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12700</xdr:colOff>
      <xdr:row>45</xdr:row>
      <xdr:rowOff>12700</xdr:rowOff>
    </xdr:to>
    <xdr:pic>
      <xdr:nvPicPr>
        <xdr:cNvPr id="57" name="Picture 56" descr="money tree">
          <a:hlinkClick xmlns:r="http://schemas.openxmlformats.org/officeDocument/2006/relationships" r:id="rId45" tgtFrame="__blank"/>
          <a:extLst>
            <a:ext uri="{FF2B5EF4-FFF2-40B4-BE49-F238E27FC236}">
              <a16:creationId xmlns:a16="http://schemas.microsoft.com/office/drawing/2014/main" id="{92DF6C25-C76C-9242-95DB-C5A252CD6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12700</xdr:colOff>
      <xdr:row>46</xdr:row>
      <xdr:rowOff>12700</xdr:rowOff>
    </xdr:to>
    <xdr:pic>
      <xdr:nvPicPr>
        <xdr:cNvPr id="58" name="Picture 57" descr="monstera adansonii">
          <a:hlinkClick xmlns:r="http://schemas.openxmlformats.org/officeDocument/2006/relationships" r:id="rId46" tgtFrame="__blank"/>
          <a:extLst>
            <a:ext uri="{FF2B5EF4-FFF2-40B4-BE49-F238E27FC236}">
              <a16:creationId xmlns:a16="http://schemas.microsoft.com/office/drawing/2014/main" id="{77837A22-4DAF-8D4B-9CD0-547D4D585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12700</xdr:colOff>
      <xdr:row>46</xdr:row>
      <xdr:rowOff>12700</xdr:rowOff>
    </xdr:to>
    <xdr:pic>
      <xdr:nvPicPr>
        <xdr:cNvPr id="59" name="Picture 58" descr="monstera deliciosa">
          <a:hlinkClick xmlns:r="http://schemas.openxmlformats.org/officeDocument/2006/relationships" r:id="rId47" tgtFrame="__blank"/>
          <a:extLst>
            <a:ext uri="{FF2B5EF4-FFF2-40B4-BE49-F238E27FC236}">
              <a16:creationId xmlns:a16="http://schemas.microsoft.com/office/drawing/2014/main" id="{F162FE57-2395-B344-977D-6080A670F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12700</xdr:colOff>
      <xdr:row>47</xdr:row>
      <xdr:rowOff>12700</xdr:rowOff>
    </xdr:to>
    <xdr:pic>
      <xdr:nvPicPr>
        <xdr:cNvPr id="60" name="Picture 59" descr="moss">
          <a:hlinkClick xmlns:r="http://schemas.openxmlformats.org/officeDocument/2006/relationships" r:id="rId48" tgtFrame="__blank"/>
          <a:extLst>
            <a:ext uri="{FF2B5EF4-FFF2-40B4-BE49-F238E27FC236}">
              <a16:creationId xmlns:a16="http://schemas.microsoft.com/office/drawing/2014/main" id="{9751B41A-30D3-D843-9307-6E20B968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12700</xdr:colOff>
      <xdr:row>46</xdr:row>
      <xdr:rowOff>12700</xdr:rowOff>
    </xdr:to>
    <xdr:pic>
      <xdr:nvPicPr>
        <xdr:cNvPr id="61" name="Picture 60" descr="O">
          <a:extLst>
            <a:ext uri="{FF2B5EF4-FFF2-40B4-BE49-F238E27FC236}">
              <a16:creationId xmlns:a16="http://schemas.microsoft.com/office/drawing/2014/main" id="{0F2BE8AC-2219-7342-A02D-B1365ACD3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12700</xdr:colOff>
      <xdr:row>48</xdr:row>
      <xdr:rowOff>12700</xdr:rowOff>
    </xdr:to>
    <xdr:pic>
      <xdr:nvPicPr>
        <xdr:cNvPr id="62" name="Picture 61" descr="olive tree">
          <a:hlinkClick xmlns:r="http://schemas.openxmlformats.org/officeDocument/2006/relationships" r:id="rId49" tgtFrame="__blank"/>
          <a:extLst>
            <a:ext uri="{FF2B5EF4-FFF2-40B4-BE49-F238E27FC236}">
              <a16:creationId xmlns:a16="http://schemas.microsoft.com/office/drawing/2014/main" id="{8502ECE3-0B85-5346-AF8A-CA44E6092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12700</xdr:colOff>
      <xdr:row>50</xdr:row>
      <xdr:rowOff>12700</xdr:rowOff>
    </xdr:to>
    <xdr:pic>
      <xdr:nvPicPr>
        <xdr:cNvPr id="63" name="Picture 62" descr="orchid">
          <a:hlinkClick xmlns:r="http://schemas.openxmlformats.org/officeDocument/2006/relationships" r:id="rId50" tgtFrame="__blank"/>
          <a:extLst>
            <a:ext uri="{FF2B5EF4-FFF2-40B4-BE49-F238E27FC236}">
              <a16:creationId xmlns:a16="http://schemas.microsoft.com/office/drawing/2014/main" id="{68C79601-6C74-FC4F-A8DB-00DBCFA32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12700</xdr:colOff>
      <xdr:row>51</xdr:row>
      <xdr:rowOff>12700</xdr:rowOff>
    </xdr:to>
    <xdr:pic>
      <xdr:nvPicPr>
        <xdr:cNvPr id="64" name="Picture 63" descr="oregano">
          <a:hlinkClick xmlns:r="http://schemas.openxmlformats.org/officeDocument/2006/relationships" r:id="rId51" tgtFrame="__blank"/>
          <a:extLst>
            <a:ext uri="{FF2B5EF4-FFF2-40B4-BE49-F238E27FC236}">
              <a16:creationId xmlns:a16="http://schemas.microsoft.com/office/drawing/2014/main" id="{DC81970B-5459-1E4F-9A6C-8118261AA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12700</xdr:colOff>
      <xdr:row>52</xdr:row>
      <xdr:rowOff>12700</xdr:rowOff>
    </xdr:to>
    <xdr:pic>
      <xdr:nvPicPr>
        <xdr:cNvPr id="65" name="Picture 64" descr="oxalis">
          <a:hlinkClick xmlns:r="http://schemas.openxmlformats.org/officeDocument/2006/relationships" r:id="rId52" tgtFrame="__blank"/>
          <a:extLst>
            <a:ext uri="{FF2B5EF4-FFF2-40B4-BE49-F238E27FC236}">
              <a16:creationId xmlns:a16="http://schemas.microsoft.com/office/drawing/2014/main" id="{EC4BE4A8-F39E-5C4D-B7CA-B3813C1F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12700</xdr:colOff>
      <xdr:row>52</xdr:row>
      <xdr:rowOff>12700</xdr:rowOff>
    </xdr:to>
    <xdr:pic>
      <xdr:nvPicPr>
        <xdr:cNvPr id="66" name="Picture 65" descr="P">
          <a:extLst>
            <a:ext uri="{FF2B5EF4-FFF2-40B4-BE49-F238E27FC236}">
              <a16:creationId xmlns:a16="http://schemas.microsoft.com/office/drawing/2014/main" id="{8D569AE3-D51A-E640-9597-73D5FA76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12700</xdr:colOff>
      <xdr:row>53</xdr:row>
      <xdr:rowOff>12700</xdr:rowOff>
    </xdr:to>
    <xdr:pic>
      <xdr:nvPicPr>
        <xdr:cNvPr id="67" name="Picture 66" descr="parlor palm">
          <a:hlinkClick xmlns:r="http://schemas.openxmlformats.org/officeDocument/2006/relationships" r:id="rId53" tgtFrame="__blank"/>
          <a:extLst>
            <a:ext uri="{FF2B5EF4-FFF2-40B4-BE49-F238E27FC236}">
              <a16:creationId xmlns:a16="http://schemas.microsoft.com/office/drawing/2014/main" id="{FF4459FE-DE1A-5B4F-B17F-20DE7924D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12700</xdr:colOff>
      <xdr:row>52</xdr:row>
      <xdr:rowOff>12700</xdr:rowOff>
    </xdr:to>
    <xdr:pic>
      <xdr:nvPicPr>
        <xdr:cNvPr id="68" name="Picture 67" descr="peace lily">
          <a:hlinkClick xmlns:r="http://schemas.openxmlformats.org/officeDocument/2006/relationships" r:id="rId54" tgtFrame="__blank"/>
          <a:extLst>
            <a:ext uri="{FF2B5EF4-FFF2-40B4-BE49-F238E27FC236}">
              <a16:creationId xmlns:a16="http://schemas.microsoft.com/office/drawing/2014/main" id="{DF7ED91C-BA5E-8D4A-9729-24968DBC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12700</xdr:colOff>
      <xdr:row>55</xdr:row>
      <xdr:rowOff>12700</xdr:rowOff>
    </xdr:to>
    <xdr:pic>
      <xdr:nvPicPr>
        <xdr:cNvPr id="69" name="Picture 68" descr="pencil cactus">
          <a:hlinkClick xmlns:r="http://schemas.openxmlformats.org/officeDocument/2006/relationships" r:id="rId55" tgtFrame="__blank"/>
          <a:extLst>
            <a:ext uri="{FF2B5EF4-FFF2-40B4-BE49-F238E27FC236}">
              <a16:creationId xmlns:a16="http://schemas.microsoft.com/office/drawing/2014/main" id="{5314D64B-71F8-CE4D-A21B-BED3D943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12700</xdr:colOff>
      <xdr:row>56</xdr:row>
      <xdr:rowOff>12700</xdr:rowOff>
    </xdr:to>
    <xdr:pic>
      <xdr:nvPicPr>
        <xdr:cNvPr id="70" name="Picture 69" descr="peperomia">
          <a:hlinkClick xmlns:r="http://schemas.openxmlformats.org/officeDocument/2006/relationships" r:id="rId56" tgtFrame="__blank"/>
          <a:extLst>
            <a:ext uri="{FF2B5EF4-FFF2-40B4-BE49-F238E27FC236}">
              <a16:creationId xmlns:a16="http://schemas.microsoft.com/office/drawing/2014/main" id="{26699252-4447-B542-8EC7-C6EB18C0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12700</xdr:colOff>
      <xdr:row>57</xdr:row>
      <xdr:rowOff>12700</xdr:rowOff>
    </xdr:to>
    <xdr:pic>
      <xdr:nvPicPr>
        <xdr:cNvPr id="71" name="Picture 70" descr="philodendron">
          <a:hlinkClick xmlns:r="http://schemas.openxmlformats.org/officeDocument/2006/relationships" r:id="rId57" tgtFrame="__blank"/>
          <a:extLst>
            <a:ext uri="{FF2B5EF4-FFF2-40B4-BE49-F238E27FC236}">
              <a16:creationId xmlns:a16="http://schemas.microsoft.com/office/drawing/2014/main" id="{1FE3F572-D637-EC4B-82AA-E24773077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12700</xdr:colOff>
      <xdr:row>58</xdr:row>
      <xdr:rowOff>12700</xdr:rowOff>
    </xdr:to>
    <xdr:pic>
      <xdr:nvPicPr>
        <xdr:cNvPr id="72" name="Picture 71" descr="pilea plant">
          <a:hlinkClick xmlns:r="http://schemas.openxmlformats.org/officeDocument/2006/relationships" r:id="rId58" tgtFrame="__blank"/>
          <a:extLst>
            <a:ext uri="{FF2B5EF4-FFF2-40B4-BE49-F238E27FC236}">
              <a16:creationId xmlns:a16="http://schemas.microsoft.com/office/drawing/2014/main" id="{794C3F38-925F-E648-9137-AE699B7B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12700</xdr:colOff>
      <xdr:row>58</xdr:row>
      <xdr:rowOff>12700</xdr:rowOff>
    </xdr:to>
    <xdr:pic>
      <xdr:nvPicPr>
        <xdr:cNvPr id="73" name="Picture 72" descr="ponytail palm">
          <a:hlinkClick xmlns:r="http://schemas.openxmlformats.org/officeDocument/2006/relationships" r:id="rId59" tgtFrame="__blank"/>
          <a:extLst>
            <a:ext uri="{FF2B5EF4-FFF2-40B4-BE49-F238E27FC236}">
              <a16:creationId xmlns:a16="http://schemas.microsoft.com/office/drawing/2014/main" id="{0BBAE674-3103-814A-B6A6-943D6836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12700</xdr:colOff>
      <xdr:row>60</xdr:row>
      <xdr:rowOff>12700</xdr:rowOff>
    </xdr:to>
    <xdr:pic>
      <xdr:nvPicPr>
        <xdr:cNvPr id="74" name="Picture 73" descr="pothos">
          <a:hlinkClick xmlns:r="http://schemas.openxmlformats.org/officeDocument/2006/relationships" r:id="rId60" tgtFrame="__blank"/>
          <a:extLst>
            <a:ext uri="{FF2B5EF4-FFF2-40B4-BE49-F238E27FC236}">
              <a16:creationId xmlns:a16="http://schemas.microsoft.com/office/drawing/2014/main" id="{8DF243DF-E837-2A41-A5C1-F5723C596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12700</xdr:colOff>
      <xdr:row>60</xdr:row>
      <xdr:rowOff>12700</xdr:rowOff>
    </xdr:to>
    <xdr:pic>
      <xdr:nvPicPr>
        <xdr:cNvPr id="75" name="Picture 74" descr="Q">
          <a:extLst>
            <a:ext uri="{FF2B5EF4-FFF2-40B4-BE49-F238E27FC236}">
              <a16:creationId xmlns:a16="http://schemas.microsoft.com/office/drawing/2014/main" id="{F05DAF8A-3063-EF43-9A78-03A8F362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12700</xdr:colOff>
      <xdr:row>61</xdr:row>
      <xdr:rowOff>12700</xdr:rowOff>
    </xdr:to>
    <xdr:pic>
      <xdr:nvPicPr>
        <xdr:cNvPr id="76" name="Picture 75" descr="queen's tears">
          <a:hlinkClick xmlns:r="http://schemas.openxmlformats.org/officeDocument/2006/relationships" r:id="rId61" tgtFrame="__blank"/>
          <a:extLst>
            <a:ext uri="{FF2B5EF4-FFF2-40B4-BE49-F238E27FC236}">
              <a16:creationId xmlns:a16="http://schemas.microsoft.com/office/drawing/2014/main" id="{78A5F18F-0C96-F74C-A650-120B9501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12700</xdr:colOff>
      <xdr:row>61</xdr:row>
      <xdr:rowOff>12700</xdr:rowOff>
    </xdr:to>
    <xdr:pic>
      <xdr:nvPicPr>
        <xdr:cNvPr id="77" name="Picture 76" descr="R">
          <a:extLst>
            <a:ext uri="{FF2B5EF4-FFF2-40B4-BE49-F238E27FC236}">
              <a16:creationId xmlns:a16="http://schemas.microsoft.com/office/drawing/2014/main" id="{83EA3364-6E40-404C-9BE3-7CB0E2649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12700</xdr:colOff>
      <xdr:row>62</xdr:row>
      <xdr:rowOff>12700</xdr:rowOff>
    </xdr:to>
    <xdr:pic>
      <xdr:nvPicPr>
        <xdr:cNvPr id="78" name="Picture 77" descr="rosemary">
          <a:hlinkClick xmlns:r="http://schemas.openxmlformats.org/officeDocument/2006/relationships" r:id="rId62" tgtFrame="__blank"/>
          <a:extLst>
            <a:ext uri="{FF2B5EF4-FFF2-40B4-BE49-F238E27FC236}">
              <a16:creationId xmlns:a16="http://schemas.microsoft.com/office/drawing/2014/main" id="{D8C84428-6EC6-5B4A-9578-20E2D15F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12700</xdr:colOff>
      <xdr:row>62</xdr:row>
      <xdr:rowOff>12700</xdr:rowOff>
    </xdr:to>
    <xdr:pic>
      <xdr:nvPicPr>
        <xdr:cNvPr id="79" name="Picture 78" descr="rubber plant">
          <a:hlinkClick xmlns:r="http://schemas.openxmlformats.org/officeDocument/2006/relationships" r:id="rId63" tgtFrame="__blank"/>
          <a:extLst>
            <a:ext uri="{FF2B5EF4-FFF2-40B4-BE49-F238E27FC236}">
              <a16:creationId xmlns:a16="http://schemas.microsoft.com/office/drawing/2014/main" id="{DBDF60F6-ED6B-E746-8F18-DC26EBC12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12700</xdr:colOff>
      <xdr:row>62</xdr:row>
      <xdr:rowOff>12700</xdr:rowOff>
    </xdr:to>
    <xdr:pic>
      <xdr:nvPicPr>
        <xdr:cNvPr id="80" name="Picture 79" descr="S">
          <a:extLst>
            <a:ext uri="{FF2B5EF4-FFF2-40B4-BE49-F238E27FC236}">
              <a16:creationId xmlns:a16="http://schemas.microsoft.com/office/drawing/2014/main" id="{174A1452-63CC-5C46-A79B-779A1778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12700</xdr:colOff>
      <xdr:row>64</xdr:row>
      <xdr:rowOff>12700</xdr:rowOff>
    </xdr:to>
    <xdr:pic>
      <xdr:nvPicPr>
        <xdr:cNvPr id="81" name="Picture 80" descr="snake plant">
          <a:hlinkClick xmlns:r="http://schemas.openxmlformats.org/officeDocument/2006/relationships" r:id="rId64" tgtFrame="__blank"/>
          <a:extLst>
            <a:ext uri="{FF2B5EF4-FFF2-40B4-BE49-F238E27FC236}">
              <a16:creationId xmlns:a16="http://schemas.microsoft.com/office/drawing/2014/main" id="{BB29CE88-7C86-C841-A515-388137A79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12700</xdr:colOff>
      <xdr:row>64</xdr:row>
      <xdr:rowOff>12700</xdr:rowOff>
    </xdr:to>
    <xdr:pic>
      <xdr:nvPicPr>
        <xdr:cNvPr id="82" name="Picture 81" descr="spider plant">
          <a:hlinkClick xmlns:r="http://schemas.openxmlformats.org/officeDocument/2006/relationships" r:id="rId65" tgtFrame="__blank"/>
          <a:extLst>
            <a:ext uri="{FF2B5EF4-FFF2-40B4-BE49-F238E27FC236}">
              <a16:creationId xmlns:a16="http://schemas.microsoft.com/office/drawing/2014/main" id="{CCAAE987-A410-5F40-91C9-67D0C5B4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12700</xdr:colOff>
      <xdr:row>65</xdr:row>
      <xdr:rowOff>12700</xdr:rowOff>
    </xdr:to>
    <xdr:pic>
      <xdr:nvPicPr>
        <xdr:cNvPr id="83" name="Picture 82" descr="staghorn fern">
          <a:hlinkClick xmlns:r="http://schemas.openxmlformats.org/officeDocument/2006/relationships" r:id="rId66" tgtFrame="__blank"/>
          <a:extLst>
            <a:ext uri="{FF2B5EF4-FFF2-40B4-BE49-F238E27FC236}">
              <a16:creationId xmlns:a16="http://schemas.microsoft.com/office/drawing/2014/main" id="{133E2AB3-7FB3-3940-9E53-6CEAFBD8C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12700</xdr:colOff>
      <xdr:row>66</xdr:row>
      <xdr:rowOff>12700</xdr:rowOff>
    </xdr:to>
    <xdr:pic>
      <xdr:nvPicPr>
        <xdr:cNvPr id="84" name="Picture 83" descr="string of pearls plant">
          <a:hlinkClick xmlns:r="http://schemas.openxmlformats.org/officeDocument/2006/relationships" r:id="rId67" tgtFrame="__blank"/>
          <a:extLst>
            <a:ext uri="{FF2B5EF4-FFF2-40B4-BE49-F238E27FC236}">
              <a16:creationId xmlns:a16="http://schemas.microsoft.com/office/drawing/2014/main" id="{C1C8AEF9-A292-9640-AE7A-854AB097C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12700</xdr:colOff>
      <xdr:row>66</xdr:row>
      <xdr:rowOff>12700</xdr:rowOff>
    </xdr:to>
    <xdr:pic>
      <xdr:nvPicPr>
        <xdr:cNvPr id="85" name="Picture 84" descr="T">
          <a:extLst>
            <a:ext uri="{FF2B5EF4-FFF2-40B4-BE49-F238E27FC236}">
              <a16:creationId xmlns:a16="http://schemas.microsoft.com/office/drawing/2014/main" id="{0D579CB6-5FC9-6742-98A3-C088B6A6F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12700</xdr:colOff>
      <xdr:row>67</xdr:row>
      <xdr:rowOff>12700</xdr:rowOff>
    </xdr:to>
    <xdr:pic>
      <xdr:nvPicPr>
        <xdr:cNvPr id="86" name="Picture 85" descr="thyme">
          <a:hlinkClick xmlns:r="http://schemas.openxmlformats.org/officeDocument/2006/relationships" r:id="rId68" tgtFrame="__blank"/>
          <a:extLst>
            <a:ext uri="{FF2B5EF4-FFF2-40B4-BE49-F238E27FC236}">
              <a16:creationId xmlns:a16="http://schemas.microsoft.com/office/drawing/2014/main" id="{AFB09986-08F1-1848-B502-B9DD54E38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12700</xdr:colOff>
      <xdr:row>66</xdr:row>
      <xdr:rowOff>12700</xdr:rowOff>
    </xdr:to>
    <xdr:pic>
      <xdr:nvPicPr>
        <xdr:cNvPr id="87" name="Picture 86" descr="tradescantia">
          <a:hlinkClick xmlns:r="http://schemas.openxmlformats.org/officeDocument/2006/relationships" r:id="rId69" tgtFrame="__blank"/>
          <a:extLst>
            <a:ext uri="{FF2B5EF4-FFF2-40B4-BE49-F238E27FC236}">
              <a16:creationId xmlns:a16="http://schemas.microsoft.com/office/drawing/2014/main" id="{02FE879C-5332-3B48-BF2A-12D3C955B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12700</xdr:colOff>
      <xdr:row>67</xdr:row>
      <xdr:rowOff>12700</xdr:rowOff>
    </xdr:to>
    <xdr:pic>
      <xdr:nvPicPr>
        <xdr:cNvPr id="88" name="Picture 87" descr="U">
          <a:extLst>
            <a:ext uri="{FF2B5EF4-FFF2-40B4-BE49-F238E27FC236}">
              <a16:creationId xmlns:a16="http://schemas.microsoft.com/office/drawing/2014/main" id="{479F6AA4-48D4-9F4F-AEDD-1AC9E3EF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12700</xdr:colOff>
      <xdr:row>65</xdr:row>
      <xdr:rowOff>12700</xdr:rowOff>
    </xdr:to>
    <xdr:pic>
      <xdr:nvPicPr>
        <xdr:cNvPr id="89" name="Picture 88" descr="umbrella plant">
          <a:hlinkClick xmlns:r="http://schemas.openxmlformats.org/officeDocument/2006/relationships" r:id="rId70" tgtFrame="__blank"/>
          <a:extLst>
            <a:ext uri="{FF2B5EF4-FFF2-40B4-BE49-F238E27FC236}">
              <a16:creationId xmlns:a16="http://schemas.microsoft.com/office/drawing/2014/main" id="{1A822FD1-6D0F-294B-9516-0B6B9ADD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12700</xdr:colOff>
      <xdr:row>58</xdr:row>
      <xdr:rowOff>12700</xdr:rowOff>
    </xdr:to>
    <xdr:pic>
      <xdr:nvPicPr>
        <xdr:cNvPr id="90" name="Picture 89" descr="V">
          <a:extLst>
            <a:ext uri="{FF2B5EF4-FFF2-40B4-BE49-F238E27FC236}">
              <a16:creationId xmlns:a16="http://schemas.microsoft.com/office/drawing/2014/main" id="{565326CE-4AFF-A844-B786-129E2E421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12700</xdr:colOff>
      <xdr:row>50</xdr:row>
      <xdr:rowOff>12700</xdr:rowOff>
    </xdr:to>
    <xdr:pic>
      <xdr:nvPicPr>
        <xdr:cNvPr id="91" name="Picture 90" descr="venus fly trap">
          <a:hlinkClick xmlns:r="http://schemas.openxmlformats.org/officeDocument/2006/relationships" r:id="rId71" tgtFrame="__blank"/>
          <a:extLst>
            <a:ext uri="{FF2B5EF4-FFF2-40B4-BE49-F238E27FC236}">
              <a16:creationId xmlns:a16="http://schemas.microsoft.com/office/drawing/2014/main" id="{8C832E81-B323-AA4E-AE38-0CAFBF7A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12700</xdr:colOff>
      <xdr:row>66</xdr:row>
      <xdr:rowOff>12700</xdr:rowOff>
    </xdr:to>
    <xdr:pic>
      <xdr:nvPicPr>
        <xdr:cNvPr id="92" name="Picture 91" descr="X">
          <a:extLst>
            <a:ext uri="{FF2B5EF4-FFF2-40B4-BE49-F238E27FC236}">
              <a16:creationId xmlns:a16="http://schemas.microsoft.com/office/drawing/2014/main" id="{107709F1-CBC8-AB4A-8CFA-19652654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12700</xdr:colOff>
      <xdr:row>69</xdr:row>
      <xdr:rowOff>12700</xdr:rowOff>
    </xdr:to>
    <xdr:pic>
      <xdr:nvPicPr>
        <xdr:cNvPr id="93" name="Picture 92" descr="xanadu">
          <a:hlinkClick xmlns:r="http://schemas.openxmlformats.org/officeDocument/2006/relationships" r:id="rId72" tgtFrame="__blank"/>
          <a:extLst>
            <a:ext uri="{FF2B5EF4-FFF2-40B4-BE49-F238E27FC236}">
              <a16:creationId xmlns:a16="http://schemas.microsoft.com/office/drawing/2014/main" id="{7E9C9DF1-1A26-E74E-8ECD-8C78C553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12700</xdr:colOff>
      <xdr:row>70</xdr:row>
      <xdr:rowOff>12700</xdr:rowOff>
    </xdr:to>
    <xdr:pic>
      <xdr:nvPicPr>
        <xdr:cNvPr id="94" name="Picture 93" descr="Y">
          <a:extLst>
            <a:ext uri="{FF2B5EF4-FFF2-40B4-BE49-F238E27FC236}">
              <a16:creationId xmlns:a16="http://schemas.microsoft.com/office/drawing/2014/main" id="{9F9A95B8-D841-7D49-9113-DA63A2A94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12700</xdr:colOff>
      <xdr:row>71</xdr:row>
      <xdr:rowOff>12700</xdr:rowOff>
    </xdr:to>
    <xdr:pic>
      <xdr:nvPicPr>
        <xdr:cNvPr id="95" name="Picture 94" descr="yucca">
          <a:hlinkClick xmlns:r="http://schemas.openxmlformats.org/officeDocument/2006/relationships" r:id="rId73" tgtFrame="__blank"/>
          <a:extLst>
            <a:ext uri="{FF2B5EF4-FFF2-40B4-BE49-F238E27FC236}">
              <a16:creationId xmlns:a16="http://schemas.microsoft.com/office/drawing/2014/main" id="{404A4483-C514-B342-81E6-5EFF8A19E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12700</xdr:colOff>
      <xdr:row>71</xdr:row>
      <xdr:rowOff>12700</xdr:rowOff>
    </xdr:to>
    <xdr:pic>
      <xdr:nvPicPr>
        <xdr:cNvPr id="96" name="Picture 95" descr="Z">
          <a:extLst>
            <a:ext uri="{FF2B5EF4-FFF2-40B4-BE49-F238E27FC236}">
              <a16:creationId xmlns:a16="http://schemas.microsoft.com/office/drawing/2014/main" id="{5A68557E-DE42-9A45-BA95-610DE941A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12700</xdr:colOff>
      <xdr:row>71</xdr:row>
      <xdr:rowOff>12700</xdr:rowOff>
    </xdr:to>
    <xdr:pic>
      <xdr:nvPicPr>
        <xdr:cNvPr id="97" name="Picture 96" descr="zz plant">
          <a:hlinkClick xmlns:r="http://schemas.openxmlformats.org/officeDocument/2006/relationships" r:id="rId74" tgtFrame="__blank"/>
          <a:extLst>
            <a:ext uri="{FF2B5EF4-FFF2-40B4-BE49-F238E27FC236}">
              <a16:creationId xmlns:a16="http://schemas.microsoft.com/office/drawing/2014/main" id="{D0685876-E7DB-A24F-93C6-8EFA4B85A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3.481970138891" createdVersion="7" refreshedVersion="7" minRefreshableVersion="3" recordCount="74" xr:uid="{B3B1E81B-1508-E246-8AB5-7FCDE5F9FF3E}">
  <cacheSource type="worksheet">
    <worksheetSource ref="A1:F1048576" sheet="Data"/>
  </cacheSource>
  <cacheFields count="6">
    <cacheField name="Plant" numFmtId="0">
      <sharedItems containsBlank="1" count="74">
        <s v="AFRICAN VIOLET"/>
        <s v="AGLAONEMA"/>
        <s v="AIR PLANT"/>
        <s v="ALOE"/>
        <s v="ARECA PALM"/>
        <s v="ASPARAGUS FERN"/>
        <s v="AVOCADO"/>
        <s v="BAMBOO PLANT"/>
        <s v="BANANA PLANT"/>
        <s v="BASIL"/>
        <s v="BEGONIA"/>
        <s v="BIRD OF PARADISE"/>
        <s v="BIRD'S NEST FERN"/>
        <s v="BOSTON FERN"/>
        <s v="BROMELIAD"/>
        <s v="BURRO'S TAIL"/>
        <s v="CALATHEA"/>
        <s v="CAST IRON PLANT"/>
        <s v="CHRISTMAS CACTUS"/>
        <s v="CILANTRO"/>
        <s v="COFFEE PLANT"/>
        <s v="CROTON"/>
        <s v="DIEFFENBACHIA PLANT"/>
        <s v="DRACAENA"/>
        <s v="ECHEVERIA"/>
        <s v="ELEPHANT EAR"/>
        <s v="ENGLISH IVY"/>
        <s v="FICUS"/>
        <s v="FIDDLE LEAF FIG"/>
        <s v="FITTONIA"/>
        <s v="GARLIC"/>
        <s v="HAWORTHIA"/>
        <s v="HOYA"/>
        <s v="JADE PLANT"/>
        <s v="KALANCHOE"/>
        <s v="KENTIA PALM"/>
        <s v="LADY PALM"/>
        <s v="LAVENDER"/>
        <s v="LEMON BUTTON FERN"/>
        <s v="LEMON TREE"/>
        <s v="MAIDENHAIR FERN"/>
        <s v="MARANTA"/>
        <s v="MINT"/>
        <s v="MONEY TREE"/>
        <s v="MONSTERA ADANSONII"/>
        <s v="MONSTERA DELICIOSA"/>
        <s v="MOSS"/>
        <s v="OLIVE TREE"/>
        <s v="ORCHID"/>
        <s v="OREGANO"/>
        <s v="OXALIS"/>
        <s v="PARLOR PALM"/>
        <s v="PEACE LILY"/>
        <s v="PENCIL CACTUS"/>
        <s v="PEPEROMIA"/>
        <s v="PHILODENDRON"/>
        <s v="PILEA PLANT"/>
        <s v="PONYTAIL PALM"/>
        <s v="POTHOS"/>
        <s v="QUEEN'S TEARS"/>
        <s v="ROSEMARY"/>
        <s v="RUBBER PLANT"/>
        <s v="SNAKE PLANT"/>
        <s v="SPIDER PLANT"/>
        <s v="STAGHORN FERN"/>
        <s v="STRING OF PEARLS PLANT"/>
        <s v="THYME"/>
        <s v="TRADESCANTIA"/>
        <s v="UMBRELLA PLANT"/>
        <s v="VENUS FLY TRAP"/>
        <s v="XANADU"/>
        <s v="YUCCA"/>
        <s v="ZZ PLANT"/>
        <m/>
      </sharedItems>
    </cacheField>
    <cacheField name="Care" numFmtId="0">
      <sharedItems containsBlank="1" count="4">
        <s v="Easy"/>
        <s v="Intermediate"/>
        <s v="Advanced"/>
        <m/>
      </sharedItems>
    </cacheField>
    <cacheField name="Size" numFmtId="0">
      <sharedItems containsBlank="1" count="4">
        <s v="Small"/>
        <s v="Large"/>
        <s v="Medium"/>
        <m/>
      </sharedItems>
    </cacheField>
    <cacheField name="Light" numFmtId="0">
      <sharedItems containsBlank="1" count="4">
        <s v="Medium"/>
        <s v="Low"/>
        <s v="High"/>
        <m/>
      </sharedItems>
    </cacheField>
    <cacheField name="Watering" numFmtId="0">
      <sharedItems containsBlank="1" count="4">
        <s v="Medium"/>
        <s v="Low"/>
        <s v="High"/>
        <m/>
      </sharedItems>
    </cacheField>
    <cacheField name="Flowering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x v="0"/>
    <x v="0"/>
    <x v="0"/>
  </r>
  <r>
    <x v="1"/>
    <x v="0"/>
    <x v="1"/>
    <x v="1"/>
    <x v="1"/>
    <x v="1"/>
  </r>
  <r>
    <x v="2"/>
    <x v="1"/>
    <x v="0"/>
    <x v="0"/>
    <x v="2"/>
    <x v="0"/>
  </r>
  <r>
    <x v="3"/>
    <x v="0"/>
    <x v="0"/>
    <x v="2"/>
    <x v="1"/>
    <x v="0"/>
  </r>
  <r>
    <x v="4"/>
    <x v="0"/>
    <x v="1"/>
    <x v="1"/>
    <x v="0"/>
    <x v="1"/>
  </r>
  <r>
    <x v="5"/>
    <x v="0"/>
    <x v="2"/>
    <x v="0"/>
    <x v="0"/>
    <x v="1"/>
  </r>
  <r>
    <x v="6"/>
    <x v="0"/>
    <x v="0"/>
    <x v="2"/>
    <x v="0"/>
    <x v="0"/>
  </r>
  <r>
    <x v="7"/>
    <x v="0"/>
    <x v="0"/>
    <x v="1"/>
    <x v="0"/>
    <x v="1"/>
  </r>
  <r>
    <x v="8"/>
    <x v="1"/>
    <x v="1"/>
    <x v="2"/>
    <x v="2"/>
    <x v="0"/>
  </r>
  <r>
    <x v="9"/>
    <x v="1"/>
    <x v="0"/>
    <x v="2"/>
    <x v="2"/>
    <x v="0"/>
  </r>
  <r>
    <x v="10"/>
    <x v="1"/>
    <x v="0"/>
    <x v="0"/>
    <x v="0"/>
    <x v="0"/>
  </r>
  <r>
    <x v="11"/>
    <x v="1"/>
    <x v="1"/>
    <x v="2"/>
    <x v="2"/>
    <x v="0"/>
  </r>
  <r>
    <x v="12"/>
    <x v="0"/>
    <x v="0"/>
    <x v="0"/>
    <x v="0"/>
    <x v="1"/>
  </r>
  <r>
    <x v="13"/>
    <x v="0"/>
    <x v="2"/>
    <x v="0"/>
    <x v="2"/>
    <x v="1"/>
  </r>
  <r>
    <x v="14"/>
    <x v="2"/>
    <x v="2"/>
    <x v="0"/>
    <x v="2"/>
    <x v="0"/>
  </r>
  <r>
    <x v="15"/>
    <x v="0"/>
    <x v="0"/>
    <x v="2"/>
    <x v="1"/>
    <x v="0"/>
  </r>
  <r>
    <x v="16"/>
    <x v="2"/>
    <x v="2"/>
    <x v="0"/>
    <x v="2"/>
    <x v="0"/>
  </r>
  <r>
    <x v="17"/>
    <x v="0"/>
    <x v="2"/>
    <x v="1"/>
    <x v="1"/>
    <x v="1"/>
  </r>
  <r>
    <x v="18"/>
    <x v="0"/>
    <x v="2"/>
    <x v="0"/>
    <x v="1"/>
    <x v="0"/>
  </r>
  <r>
    <x v="19"/>
    <x v="1"/>
    <x v="0"/>
    <x v="2"/>
    <x v="0"/>
    <x v="0"/>
  </r>
  <r>
    <x v="20"/>
    <x v="1"/>
    <x v="1"/>
    <x v="2"/>
    <x v="0"/>
    <x v="0"/>
  </r>
  <r>
    <x v="21"/>
    <x v="0"/>
    <x v="2"/>
    <x v="0"/>
    <x v="0"/>
    <x v="1"/>
  </r>
  <r>
    <x v="22"/>
    <x v="0"/>
    <x v="1"/>
    <x v="1"/>
    <x v="0"/>
    <x v="0"/>
  </r>
  <r>
    <x v="23"/>
    <x v="0"/>
    <x v="2"/>
    <x v="1"/>
    <x v="0"/>
    <x v="1"/>
  </r>
  <r>
    <x v="24"/>
    <x v="0"/>
    <x v="0"/>
    <x v="2"/>
    <x v="1"/>
    <x v="0"/>
  </r>
  <r>
    <x v="25"/>
    <x v="1"/>
    <x v="1"/>
    <x v="0"/>
    <x v="2"/>
    <x v="1"/>
  </r>
  <r>
    <x v="26"/>
    <x v="1"/>
    <x v="2"/>
    <x v="0"/>
    <x v="0"/>
    <x v="1"/>
  </r>
  <r>
    <x v="27"/>
    <x v="2"/>
    <x v="1"/>
    <x v="2"/>
    <x v="2"/>
    <x v="1"/>
  </r>
  <r>
    <x v="28"/>
    <x v="2"/>
    <x v="1"/>
    <x v="2"/>
    <x v="2"/>
    <x v="1"/>
  </r>
  <r>
    <x v="29"/>
    <x v="1"/>
    <x v="0"/>
    <x v="0"/>
    <x v="0"/>
    <x v="0"/>
  </r>
  <r>
    <x v="30"/>
    <x v="0"/>
    <x v="0"/>
    <x v="2"/>
    <x v="0"/>
    <x v="1"/>
  </r>
  <r>
    <x v="31"/>
    <x v="0"/>
    <x v="0"/>
    <x v="0"/>
    <x v="1"/>
    <x v="0"/>
  </r>
  <r>
    <x v="32"/>
    <x v="0"/>
    <x v="2"/>
    <x v="0"/>
    <x v="1"/>
    <x v="0"/>
  </r>
  <r>
    <x v="33"/>
    <x v="0"/>
    <x v="2"/>
    <x v="2"/>
    <x v="1"/>
    <x v="0"/>
  </r>
  <r>
    <x v="34"/>
    <x v="0"/>
    <x v="2"/>
    <x v="2"/>
    <x v="1"/>
    <x v="0"/>
  </r>
  <r>
    <x v="35"/>
    <x v="0"/>
    <x v="1"/>
    <x v="0"/>
    <x v="0"/>
    <x v="0"/>
  </r>
  <r>
    <x v="36"/>
    <x v="0"/>
    <x v="1"/>
    <x v="0"/>
    <x v="0"/>
    <x v="0"/>
  </r>
  <r>
    <x v="37"/>
    <x v="1"/>
    <x v="2"/>
    <x v="2"/>
    <x v="0"/>
    <x v="0"/>
  </r>
  <r>
    <x v="38"/>
    <x v="0"/>
    <x v="0"/>
    <x v="0"/>
    <x v="0"/>
    <x v="1"/>
  </r>
  <r>
    <x v="39"/>
    <x v="2"/>
    <x v="2"/>
    <x v="2"/>
    <x v="0"/>
    <x v="0"/>
  </r>
  <r>
    <x v="40"/>
    <x v="1"/>
    <x v="2"/>
    <x v="0"/>
    <x v="0"/>
    <x v="1"/>
  </r>
  <r>
    <x v="41"/>
    <x v="2"/>
    <x v="2"/>
    <x v="0"/>
    <x v="2"/>
    <x v="0"/>
  </r>
  <r>
    <x v="42"/>
    <x v="0"/>
    <x v="0"/>
    <x v="2"/>
    <x v="0"/>
    <x v="0"/>
  </r>
  <r>
    <x v="43"/>
    <x v="0"/>
    <x v="0"/>
    <x v="0"/>
    <x v="0"/>
    <x v="1"/>
  </r>
  <r>
    <x v="44"/>
    <x v="0"/>
    <x v="2"/>
    <x v="0"/>
    <x v="0"/>
    <x v="1"/>
  </r>
  <r>
    <x v="45"/>
    <x v="0"/>
    <x v="2"/>
    <x v="0"/>
    <x v="0"/>
    <x v="0"/>
  </r>
  <r>
    <x v="46"/>
    <x v="1"/>
    <x v="0"/>
    <x v="0"/>
    <x v="2"/>
    <x v="1"/>
  </r>
  <r>
    <x v="47"/>
    <x v="2"/>
    <x v="2"/>
    <x v="2"/>
    <x v="0"/>
    <x v="0"/>
  </r>
  <r>
    <x v="48"/>
    <x v="1"/>
    <x v="2"/>
    <x v="0"/>
    <x v="0"/>
    <x v="0"/>
  </r>
  <r>
    <x v="49"/>
    <x v="0"/>
    <x v="0"/>
    <x v="2"/>
    <x v="0"/>
    <x v="0"/>
  </r>
  <r>
    <x v="50"/>
    <x v="1"/>
    <x v="0"/>
    <x v="0"/>
    <x v="0"/>
    <x v="0"/>
  </r>
  <r>
    <x v="51"/>
    <x v="0"/>
    <x v="2"/>
    <x v="1"/>
    <x v="0"/>
    <x v="1"/>
  </r>
  <r>
    <x v="52"/>
    <x v="1"/>
    <x v="2"/>
    <x v="0"/>
    <x v="0"/>
    <x v="0"/>
  </r>
  <r>
    <x v="53"/>
    <x v="0"/>
    <x v="2"/>
    <x v="2"/>
    <x v="1"/>
    <x v="1"/>
  </r>
  <r>
    <x v="54"/>
    <x v="0"/>
    <x v="0"/>
    <x v="0"/>
    <x v="1"/>
    <x v="0"/>
  </r>
  <r>
    <x v="55"/>
    <x v="0"/>
    <x v="0"/>
    <x v="0"/>
    <x v="1"/>
    <x v="1"/>
  </r>
  <r>
    <x v="56"/>
    <x v="0"/>
    <x v="0"/>
    <x v="0"/>
    <x v="1"/>
    <x v="0"/>
  </r>
  <r>
    <x v="57"/>
    <x v="0"/>
    <x v="2"/>
    <x v="2"/>
    <x v="1"/>
    <x v="1"/>
  </r>
  <r>
    <x v="58"/>
    <x v="0"/>
    <x v="0"/>
    <x v="1"/>
    <x v="1"/>
    <x v="1"/>
  </r>
  <r>
    <x v="59"/>
    <x v="2"/>
    <x v="0"/>
    <x v="0"/>
    <x v="0"/>
    <x v="0"/>
  </r>
  <r>
    <x v="60"/>
    <x v="0"/>
    <x v="0"/>
    <x v="2"/>
    <x v="0"/>
    <x v="0"/>
  </r>
  <r>
    <x v="61"/>
    <x v="0"/>
    <x v="2"/>
    <x v="0"/>
    <x v="0"/>
    <x v="1"/>
  </r>
  <r>
    <x v="62"/>
    <x v="0"/>
    <x v="2"/>
    <x v="1"/>
    <x v="1"/>
    <x v="1"/>
  </r>
  <r>
    <x v="63"/>
    <x v="0"/>
    <x v="2"/>
    <x v="0"/>
    <x v="0"/>
    <x v="1"/>
  </r>
  <r>
    <x v="64"/>
    <x v="1"/>
    <x v="2"/>
    <x v="0"/>
    <x v="0"/>
    <x v="1"/>
  </r>
  <r>
    <x v="65"/>
    <x v="1"/>
    <x v="0"/>
    <x v="2"/>
    <x v="1"/>
    <x v="0"/>
  </r>
  <r>
    <x v="66"/>
    <x v="0"/>
    <x v="0"/>
    <x v="2"/>
    <x v="0"/>
    <x v="0"/>
  </r>
  <r>
    <x v="67"/>
    <x v="0"/>
    <x v="0"/>
    <x v="0"/>
    <x v="0"/>
    <x v="0"/>
  </r>
  <r>
    <x v="68"/>
    <x v="0"/>
    <x v="2"/>
    <x v="1"/>
    <x v="0"/>
    <x v="1"/>
  </r>
  <r>
    <x v="69"/>
    <x v="2"/>
    <x v="0"/>
    <x v="2"/>
    <x v="2"/>
    <x v="0"/>
  </r>
  <r>
    <x v="70"/>
    <x v="0"/>
    <x v="2"/>
    <x v="0"/>
    <x v="0"/>
    <x v="1"/>
  </r>
  <r>
    <x v="71"/>
    <x v="0"/>
    <x v="2"/>
    <x v="2"/>
    <x v="1"/>
    <x v="0"/>
  </r>
  <r>
    <x v="72"/>
    <x v="0"/>
    <x v="2"/>
    <x v="1"/>
    <x v="1"/>
    <x v="1"/>
  </r>
  <r>
    <x v="73"/>
    <x v="3"/>
    <x v="3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FDA50-D748-3744-9D7D-731CC97481ED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Bloom">
  <location ref="A29:B32" firstHeaderRow="1" firstDataRow="1" firstDataCol="1"/>
  <pivotFields count="6">
    <pivotField dataField="1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Pl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9C9B7-2572-344E-A05B-3FD420D6640D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atering">
  <location ref="A22:B26" firstHeaderRow="1" firstDataRow="1" firstDataCol="1"/>
  <pivotFields count="6">
    <pivotField dataField="1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l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43D2-2056-2444-BDA3-5731A6A1A3B5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ht">
  <location ref="A15:B19" firstHeaderRow="1" firstDataRow="1" firstDataCol="1"/>
  <pivotFields count="6">
    <pivotField dataField="1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l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5D34-2BD2-3D47-8EF5-8EFB9602E819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ize">
  <location ref="A8:B12" firstHeaderRow="1" firstDataRow="1" firstDataCol="1"/>
  <pivotFields count="6">
    <pivotField dataField="1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l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AF47E-0E54-6D4D-AE24-1134B0661BC0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re">
  <location ref="A1:B5" firstHeaderRow="1" firstDataRow="1" firstDataCol="1"/>
  <pivotFields count="6">
    <pivotField dataField="1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l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A710-606E-4746-8F9D-E8C172CF74EB}">
  <dimension ref="A1:G74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RowHeight="16" x14ac:dyDescent="0.2"/>
  <cols>
    <col min="1" max="1" width="23.1640625" bestFit="1" customWidth="1"/>
    <col min="2" max="6" width="23.1640625" customWidth="1"/>
    <col min="7" max="7" width="11.1640625" style="14" customWidth="1"/>
  </cols>
  <sheetData>
    <row r="1" spans="1:7" x14ac:dyDescent="0.2">
      <c r="A1" s="1" t="s">
        <v>89</v>
      </c>
      <c r="B1" s="1" t="s">
        <v>73</v>
      </c>
      <c r="C1" s="1" t="s">
        <v>76</v>
      </c>
      <c r="D1" s="1" t="s">
        <v>77</v>
      </c>
      <c r="E1" s="1" t="s">
        <v>78</v>
      </c>
      <c r="F1" s="1" t="s">
        <v>92</v>
      </c>
      <c r="G1" s="13"/>
    </row>
    <row r="2" spans="1:7" x14ac:dyDescent="0.2">
      <c r="A2" s="2" t="s">
        <v>0</v>
      </c>
      <c r="B2" s="2" t="s">
        <v>74</v>
      </c>
      <c r="C2" s="2" t="s">
        <v>79</v>
      </c>
      <c r="D2" s="2" t="s">
        <v>75</v>
      </c>
      <c r="E2" s="2" t="s">
        <v>75</v>
      </c>
      <c r="F2" s="2" t="s">
        <v>83</v>
      </c>
    </row>
    <row r="3" spans="1:7" x14ac:dyDescent="0.2">
      <c r="A3" s="2" t="s">
        <v>1</v>
      </c>
      <c r="B3" s="2" t="s">
        <v>74</v>
      </c>
      <c r="C3" s="2" t="s">
        <v>80</v>
      </c>
      <c r="D3" s="2" t="s">
        <v>81</v>
      </c>
      <c r="E3" s="2" t="s">
        <v>81</v>
      </c>
      <c r="F3" s="2" t="s">
        <v>84</v>
      </c>
    </row>
    <row r="4" spans="1:7" x14ac:dyDescent="0.2">
      <c r="A4" s="2" t="s">
        <v>2</v>
      </c>
      <c r="B4" s="2" t="s">
        <v>85</v>
      </c>
      <c r="C4" s="2" t="s">
        <v>79</v>
      </c>
      <c r="D4" s="2" t="s">
        <v>75</v>
      </c>
      <c r="E4" s="2" t="s">
        <v>82</v>
      </c>
      <c r="F4" s="2" t="s">
        <v>83</v>
      </c>
    </row>
    <row r="5" spans="1:7" x14ac:dyDescent="0.2">
      <c r="A5" s="2" t="s">
        <v>3</v>
      </c>
      <c r="B5" s="2" t="s">
        <v>74</v>
      </c>
      <c r="C5" s="2" t="s">
        <v>79</v>
      </c>
      <c r="D5" s="2" t="s">
        <v>82</v>
      </c>
      <c r="E5" s="2" t="s">
        <v>81</v>
      </c>
      <c r="F5" s="2" t="s">
        <v>83</v>
      </c>
    </row>
    <row r="6" spans="1:7" x14ac:dyDescent="0.2">
      <c r="A6" s="2" t="s">
        <v>4</v>
      </c>
      <c r="B6" s="2" t="s">
        <v>74</v>
      </c>
      <c r="C6" s="2" t="s">
        <v>80</v>
      </c>
      <c r="D6" s="2" t="s">
        <v>81</v>
      </c>
      <c r="E6" s="2" t="s">
        <v>75</v>
      </c>
      <c r="F6" s="2" t="s">
        <v>84</v>
      </c>
    </row>
    <row r="7" spans="1:7" x14ac:dyDescent="0.2">
      <c r="A7" s="2" t="s">
        <v>5</v>
      </c>
      <c r="B7" s="2" t="s">
        <v>74</v>
      </c>
      <c r="C7" s="2" t="s">
        <v>75</v>
      </c>
      <c r="D7" s="2" t="s">
        <v>75</v>
      </c>
      <c r="E7" s="2" t="s">
        <v>75</v>
      </c>
      <c r="F7" s="2" t="s">
        <v>84</v>
      </c>
    </row>
    <row r="8" spans="1:7" x14ac:dyDescent="0.2">
      <c r="A8" s="2" t="s">
        <v>6</v>
      </c>
      <c r="B8" s="2" t="s">
        <v>74</v>
      </c>
      <c r="C8" s="2" t="s">
        <v>79</v>
      </c>
      <c r="D8" s="2" t="s">
        <v>82</v>
      </c>
      <c r="E8" s="2" t="s">
        <v>75</v>
      </c>
      <c r="F8" s="2" t="s">
        <v>83</v>
      </c>
    </row>
    <row r="9" spans="1:7" x14ac:dyDescent="0.2">
      <c r="A9" s="2" t="s">
        <v>7</v>
      </c>
      <c r="B9" s="2" t="s">
        <v>74</v>
      </c>
      <c r="C9" s="2" t="s">
        <v>79</v>
      </c>
      <c r="D9" s="2" t="s">
        <v>81</v>
      </c>
      <c r="E9" s="2" t="s">
        <v>75</v>
      </c>
      <c r="F9" s="2" t="s">
        <v>84</v>
      </c>
    </row>
    <row r="10" spans="1:7" x14ac:dyDescent="0.2">
      <c r="A10" s="2" t="s">
        <v>8</v>
      </c>
      <c r="B10" s="2" t="s">
        <v>85</v>
      </c>
      <c r="C10" s="2" t="s">
        <v>80</v>
      </c>
      <c r="D10" s="2" t="s">
        <v>82</v>
      </c>
      <c r="E10" s="2" t="s">
        <v>82</v>
      </c>
      <c r="F10" s="2" t="s">
        <v>83</v>
      </c>
    </row>
    <row r="11" spans="1:7" x14ac:dyDescent="0.2">
      <c r="A11" s="2" t="s">
        <v>9</v>
      </c>
      <c r="B11" s="2" t="s">
        <v>85</v>
      </c>
      <c r="C11" s="2" t="s">
        <v>79</v>
      </c>
      <c r="D11" s="2" t="s">
        <v>82</v>
      </c>
      <c r="E11" s="2" t="s">
        <v>82</v>
      </c>
      <c r="F11" s="2" t="s">
        <v>83</v>
      </c>
    </row>
    <row r="12" spans="1:7" x14ac:dyDescent="0.2">
      <c r="A12" s="2" t="s">
        <v>10</v>
      </c>
      <c r="B12" s="2" t="s">
        <v>85</v>
      </c>
      <c r="C12" s="2" t="s">
        <v>79</v>
      </c>
      <c r="D12" s="2" t="s">
        <v>75</v>
      </c>
      <c r="E12" s="2" t="s">
        <v>75</v>
      </c>
      <c r="F12" s="2" t="s">
        <v>83</v>
      </c>
    </row>
    <row r="13" spans="1:7" x14ac:dyDescent="0.2">
      <c r="A13" s="2" t="s">
        <v>11</v>
      </c>
      <c r="B13" s="2" t="s">
        <v>85</v>
      </c>
      <c r="C13" s="2" t="s">
        <v>80</v>
      </c>
      <c r="D13" s="2" t="s">
        <v>82</v>
      </c>
      <c r="E13" s="2" t="s">
        <v>82</v>
      </c>
      <c r="F13" s="2" t="s">
        <v>83</v>
      </c>
    </row>
    <row r="14" spans="1:7" x14ac:dyDescent="0.2">
      <c r="A14" s="2" t="s">
        <v>12</v>
      </c>
      <c r="B14" s="2" t="s">
        <v>74</v>
      </c>
      <c r="C14" s="2" t="s">
        <v>79</v>
      </c>
      <c r="D14" s="2" t="s">
        <v>75</v>
      </c>
      <c r="E14" s="2" t="s">
        <v>75</v>
      </c>
      <c r="F14" s="2" t="s">
        <v>84</v>
      </c>
    </row>
    <row r="15" spans="1:7" x14ac:dyDescent="0.2">
      <c r="A15" s="2" t="s">
        <v>13</v>
      </c>
      <c r="B15" s="2" t="s">
        <v>74</v>
      </c>
      <c r="C15" s="2" t="s">
        <v>75</v>
      </c>
      <c r="D15" s="2" t="s">
        <v>75</v>
      </c>
      <c r="E15" s="2" t="s">
        <v>82</v>
      </c>
      <c r="F15" s="2" t="s">
        <v>84</v>
      </c>
    </row>
    <row r="16" spans="1:7" x14ac:dyDescent="0.2">
      <c r="A16" s="2" t="s">
        <v>14</v>
      </c>
      <c r="B16" s="2" t="s">
        <v>86</v>
      </c>
      <c r="C16" s="2" t="s">
        <v>75</v>
      </c>
      <c r="D16" s="2" t="s">
        <v>75</v>
      </c>
      <c r="E16" s="2" t="s">
        <v>82</v>
      </c>
      <c r="F16" s="2" t="s">
        <v>83</v>
      </c>
    </row>
    <row r="17" spans="1:6" x14ac:dyDescent="0.2">
      <c r="A17" s="2" t="s">
        <v>15</v>
      </c>
      <c r="B17" s="2" t="s">
        <v>74</v>
      </c>
      <c r="C17" s="2" t="s">
        <v>79</v>
      </c>
      <c r="D17" s="2" t="s">
        <v>82</v>
      </c>
      <c r="E17" s="2" t="s">
        <v>81</v>
      </c>
      <c r="F17" s="2" t="s">
        <v>83</v>
      </c>
    </row>
    <row r="18" spans="1:6" x14ac:dyDescent="0.2">
      <c r="A18" s="2" t="s">
        <v>16</v>
      </c>
      <c r="B18" s="2" t="s">
        <v>86</v>
      </c>
      <c r="C18" s="2" t="s">
        <v>75</v>
      </c>
      <c r="D18" s="2" t="s">
        <v>75</v>
      </c>
      <c r="E18" s="2" t="s">
        <v>82</v>
      </c>
      <c r="F18" s="2" t="s">
        <v>83</v>
      </c>
    </row>
    <row r="19" spans="1:6" x14ac:dyDescent="0.2">
      <c r="A19" s="2" t="s">
        <v>17</v>
      </c>
      <c r="B19" s="2" t="s">
        <v>74</v>
      </c>
      <c r="C19" s="2" t="s">
        <v>75</v>
      </c>
      <c r="D19" s="2" t="s">
        <v>81</v>
      </c>
      <c r="E19" s="2" t="s">
        <v>81</v>
      </c>
      <c r="F19" s="2" t="s">
        <v>84</v>
      </c>
    </row>
    <row r="20" spans="1:6" x14ac:dyDescent="0.2">
      <c r="A20" s="2" t="s">
        <v>18</v>
      </c>
      <c r="B20" s="2" t="s">
        <v>74</v>
      </c>
      <c r="C20" s="2" t="s">
        <v>75</v>
      </c>
      <c r="D20" s="2" t="s">
        <v>75</v>
      </c>
      <c r="E20" s="2" t="s">
        <v>81</v>
      </c>
      <c r="F20" s="2" t="s">
        <v>83</v>
      </c>
    </row>
    <row r="21" spans="1:6" x14ac:dyDescent="0.2">
      <c r="A21" s="2" t="s">
        <v>19</v>
      </c>
      <c r="B21" s="2" t="s">
        <v>85</v>
      </c>
      <c r="C21" s="2" t="s">
        <v>79</v>
      </c>
      <c r="D21" s="2" t="s">
        <v>82</v>
      </c>
      <c r="E21" s="2" t="s">
        <v>75</v>
      </c>
      <c r="F21" s="2" t="s">
        <v>83</v>
      </c>
    </row>
    <row r="22" spans="1:6" x14ac:dyDescent="0.2">
      <c r="A22" s="2" t="s">
        <v>20</v>
      </c>
      <c r="B22" s="2" t="s">
        <v>85</v>
      </c>
      <c r="C22" s="2" t="s">
        <v>80</v>
      </c>
      <c r="D22" s="2" t="s">
        <v>82</v>
      </c>
      <c r="E22" s="2" t="s">
        <v>75</v>
      </c>
      <c r="F22" s="2" t="s">
        <v>83</v>
      </c>
    </row>
    <row r="23" spans="1:6" x14ac:dyDescent="0.2">
      <c r="A23" s="2" t="s">
        <v>21</v>
      </c>
      <c r="B23" s="2" t="s">
        <v>74</v>
      </c>
      <c r="C23" s="2" t="s">
        <v>75</v>
      </c>
      <c r="D23" s="2" t="s">
        <v>75</v>
      </c>
      <c r="E23" s="2" t="s">
        <v>75</v>
      </c>
      <c r="F23" s="2" t="s">
        <v>84</v>
      </c>
    </row>
    <row r="24" spans="1:6" x14ac:dyDescent="0.2">
      <c r="A24" s="2" t="s">
        <v>22</v>
      </c>
      <c r="B24" s="2" t="s">
        <v>74</v>
      </c>
      <c r="C24" s="2" t="s">
        <v>80</v>
      </c>
      <c r="D24" s="2" t="s">
        <v>81</v>
      </c>
      <c r="E24" s="2" t="s">
        <v>75</v>
      </c>
      <c r="F24" s="2" t="s">
        <v>83</v>
      </c>
    </row>
    <row r="25" spans="1:6" x14ac:dyDescent="0.2">
      <c r="A25" s="2" t="s">
        <v>23</v>
      </c>
      <c r="B25" s="2" t="s">
        <v>74</v>
      </c>
      <c r="C25" s="2" t="s">
        <v>75</v>
      </c>
      <c r="D25" s="2" t="s">
        <v>81</v>
      </c>
      <c r="E25" s="2" t="s">
        <v>75</v>
      </c>
      <c r="F25" s="2" t="s">
        <v>84</v>
      </c>
    </row>
    <row r="26" spans="1:6" x14ac:dyDescent="0.2">
      <c r="A26" s="2" t="s">
        <v>24</v>
      </c>
      <c r="B26" s="2" t="s">
        <v>74</v>
      </c>
      <c r="C26" s="2" t="s">
        <v>79</v>
      </c>
      <c r="D26" s="2" t="s">
        <v>82</v>
      </c>
      <c r="E26" s="2" t="s">
        <v>81</v>
      </c>
      <c r="F26" s="2" t="s">
        <v>83</v>
      </c>
    </row>
    <row r="27" spans="1:6" x14ac:dyDescent="0.2">
      <c r="A27" s="2" t="s">
        <v>25</v>
      </c>
      <c r="B27" s="2" t="s">
        <v>85</v>
      </c>
      <c r="C27" s="2" t="s">
        <v>80</v>
      </c>
      <c r="D27" s="2" t="s">
        <v>75</v>
      </c>
      <c r="E27" s="2" t="s">
        <v>82</v>
      </c>
      <c r="F27" s="2" t="s">
        <v>84</v>
      </c>
    </row>
    <row r="28" spans="1:6" x14ac:dyDescent="0.2">
      <c r="A28" s="2" t="s">
        <v>26</v>
      </c>
      <c r="B28" s="2" t="s">
        <v>85</v>
      </c>
      <c r="C28" s="2" t="s">
        <v>75</v>
      </c>
      <c r="D28" s="2" t="s">
        <v>75</v>
      </c>
      <c r="E28" s="2" t="s">
        <v>75</v>
      </c>
      <c r="F28" s="2" t="s">
        <v>84</v>
      </c>
    </row>
    <row r="29" spans="1:6" x14ac:dyDescent="0.2">
      <c r="A29" s="2" t="s">
        <v>27</v>
      </c>
      <c r="B29" s="2" t="s">
        <v>86</v>
      </c>
      <c r="C29" s="2" t="s">
        <v>80</v>
      </c>
      <c r="D29" s="2" t="s">
        <v>82</v>
      </c>
      <c r="E29" s="2" t="s">
        <v>82</v>
      </c>
      <c r="F29" s="2" t="s">
        <v>84</v>
      </c>
    </row>
    <row r="30" spans="1:6" x14ac:dyDescent="0.2">
      <c r="A30" s="2" t="s">
        <v>28</v>
      </c>
      <c r="B30" s="2" t="s">
        <v>86</v>
      </c>
      <c r="C30" s="2" t="s">
        <v>80</v>
      </c>
      <c r="D30" s="2" t="s">
        <v>82</v>
      </c>
      <c r="E30" s="2" t="s">
        <v>82</v>
      </c>
      <c r="F30" s="2" t="s">
        <v>84</v>
      </c>
    </row>
    <row r="31" spans="1:6" x14ac:dyDescent="0.2">
      <c r="A31" s="2" t="s">
        <v>29</v>
      </c>
      <c r="B31" s="2" t="s">
        <v>85</v>
      </c>
      <c r="C31" s="2" t="s">
        <v>79</v>
      </c>
      <c r="D31" s="2" t="s">
        <v>75</v>
      </c>
      <c r="E31" s="2" t="s">
        <v>75</v>
      </c>
      <c r="F31" s="2" t="s">
        <v>83</v>
      </c>
    </row>
    <row r="32" spans="1:6" x14ac:dyDescent="0.2">
      <c r="A32" s="2" t="s">
        <v>30</v>
      </c>
      <c r="B32" s="2" t="s">
        <v>74</v>
      </c>
      <c r="C32" s="2" t="s">
        <v>79</v>
      </c>
      <c r="D32" s="2" t="s">
        <v>82</v>
      </c>
      <c r="E32" s="2" t="s">
        <v>75</v>
      </c>
      <c r="F32" s="2" t="s">
        <v>84</v>
      </c>
    </row>
    <row r="33" spans="1:6" x14ac:dyDescent="0.2">
      <c r="A33" s="2" t="s">
        <v>31</v>
      </c>
      <c r="B33" s="2" t="s">
        <v>74</v>
      </c>
      <c r="C33" s="2" t="s">
        <v>79</v>
      </c>
      <c r="D33" s="2" t="s">
        <v>75</v>
      </c>
      <c r="E33" s="2" t="s">
        <v>81</v>
      </c>
      <c r="F33" s="2" t="s">
        <v>83</v>
      </c>
    </row>
    <row r="34" spans="1:6" x14ac:dyDescent="0.2">
      <c r="A34" s="2" t="s">
        <v>32</v>
      </c>
      <c r="B34" s="2" t="s">
        <v>74</v>
      </c>
      <c r="C34" s="2" t="s">
        <v>75</v>
      </c>
      <c r="D34" s="2" t="s">
        <v>75</v>
      </c>
      <c r="E34" s="2" t="s">
        <v>81</v>
      </c>
      <c r="F34" s="2" t="s">
        <v>83</v>
      </c>
    </row>
    <row r="35" spans="1:6" x14ac:dyDescent="0.2">
      <c r="A35" s="2" t="s">
        <v>33</v>
      </c>
      <c r="B35" s="2" t="s">
        <v>74</v>
      </c>
      <c r="C35" s="2" t="s">
        <v>75</v>
      </c>
      <c r="D35" s="2" t="s">
        <v>82</v>
      </c>
      <c r="E35" s="2" t="s">
        <v>81</v>
      </c>
      <c r="F35" s="2" t="s">
        <v>83</v>
      </c>
    </row>
    <row r="36" spans="1:6" x14ac:dyDescent="0.2">
      <c r="A36" s="2" t="s">
        <v>34</v>
      </c>
      <c r="B36" s="2" t="s">
        <v>74</v>
      </c>
      <c r="C36" s="2" t="s">
        <v>75</v>
      </c>
      <c r="D36" s="2" t="s">
        <v>82</v>
      </c>
      <c r="E36" s="2" t="s">
        <v>81</v>
      </c>
      <c r="F36" s="2" t="s">
        <v>83</v>
      </c>
    </row>
    <row r="37" spans="1:6" x14ac:dyDescent="0.2">
      <c r="A37" s="2" t="s">
        <v>35</v>
      </c>
      <c r="B37" s="2" t="s">
        <v>74</v>
      </c>
      <c r="C37" s="2" t="s">
        <v>80</v>
      </c>
      <c r="D37" s="2" t="s">
        <v>75</v>
      </c>
      <c r="E37" s="2" t="s">
        <v>75</v>
      </c>
      <c r="F37" s="2" t="s">
        <v>83</v>
      </c>
    </row>
    <row r="38" spans="1:6" x14ac:dyDescent="0.2">
      <c r="A38" s="2" t="s">
        <v>36</v>
      </c>
      <c r="B38" s="2" t="s">
        <v>74</v>
      </c>
      <c r="C38" s="2" t="s">
        <v>80</v>
      </c>
      <c r="D38" s="2" t="s">
        <v>75</v>
      </c>
      <c r="E38" s="2" t="s">
        <v>75</v>
      </c>
      <c r="F38" s="2" t="s">
        <v>83</v>
      </c>
    </row>
    <row r="39" spans="1:6" x14ac:dyDescent="0.2">
      <c r="A39" s="2" t="s">
        <v>37</v>
      </c>
      <c r="B39" s="2" t="s">
        <v>85</v>
      </c>
      <c r="C39" s="2" t="s">
        <v>75</v>
      </c>
      <c r="D39" s="2" t="s">
        <v>82</v>
      </c>
      <c r="E39" s="2" t="s">
        <v>75</v>
      </c>
      <c r="F39" s="2" t="s">
        <v>83</v>
      </c>
    </row>
    <row r="40" spans="1:6" x14ac:dyDescent="0.2">
      <c r="A40" s="2" t="s">
        <v>38</v>
      </c>
      <c r="B40" s="2" t="s">
        <v>74</v>
      </c>
      <c r="C40" s="2" t="s">
        <v>79</v>
      </c>
      <c r="D40" s="2" t="s">
        <v>75</v>
      </c>
      <c r="E40" s="2" t="s">
        <v>75</v>
      </c>
      <c r="F40" s="2" t="s">
        <v>84</v>
      </c>
    </row>
    <row r="41" spans="1:6" x14ac:dyDescent="0.2">
      <c r="A41" s="2" t="s">
        <v>39</v>
      </c>
      <c r="B41" s="2" t="s">
        <v>86</v>
      </c>
      <c r="C41" s="2" t="s">
        <v>75</v>
      </c>
      <c r="D41" s="2" t="s">
        <v>82</v>
      </c>
      <c r="E41" s="2" t="s">
        <v>75</v>
      </c>
      <c r="F41" s="2" t="s">
        <v>83</v>
      </c>
    </row>
    <row r="42" spans="1:6" x14ac:dyDescent="0.2">
      <c r="A42" s="2" t="s">
        <v>40</v>
      </c>
      <c r="B42" s="2" t="s">
        <v>85</v>
      </c>
      <c r="C42" s="2" t="s">
        <v>75</v>
      </c>
      <c r="D42" s="2" t="s">
        <v>75</v>
      </c>
      <c r="E42" s="2" t="s">
        <v>75</v>
      </c>
      <c r="F42" s="2" t="s">
        <v>84</v>
      </c>
    </row>
    <row r="43" spans="1:6" x14ac:dyDescent="0.2">
      <c r="A43" s="2" t="s">
        <v>41</v>
      </c>
      <c r="B43" s="2" t="s">
        <v>86</v>
      </c>
      <c r="C43" s="2" t="s">
        <v>75</v>
      </c>
      <c r="D43" s="2" t="s">
        <v>75</v>
      </c>
      <c r="E43" s="2" t="s">
        <v>82</v>
      </c>
      <c r="F43" s="2" t="s">
        <v>83</v>
      </c>
    </row>
    <row r="44" spans="1:6" x14ac:dyDescent="0.2">
      <c r="A44" s="2" t="s">
        <v>42</v>
      </c>
      <c r="B44" s="2" t="s">
        <v>74</v>
      </c>
      <c r="C44" s="2" t="s">
        <v>79</v>
      </c>
      <c r="D44" s="2" t="s">
        <v>82</v>
      </c>
      <c r="E44" s="2" t="s">
        <v>75</v>
      </c>
      <c r="F44" s="2" t="s">
        <v>83</v>
      </c>
    </row>
    <row r="45" spans="1:6" x14ac:dyDescent="0.2">
      <c r="A45" s="2" t="s">
        <v>43</v>
      </c>
      <c r="B45" s="2" t="s">
        <v>74</v>
      </c>
      <c r="C45" s="2" t="s">
        <v>79</v>
      </c>
      <c r="D45" s="2" t="s">
        <v>75</v>
      </c>
      <c r="E45" s="2" t="s">
        <v>75</v>
      </c>
      <c r="F45" s="2" t="s">
        <v>84</v>
      </c>
    </row>
    <row r="46" spans="1:6" x14ac:dyDescent="0.2">
      <c r="A46" s="2" t="s">
        <v>44</v>
      </c>
      <c r="B46" s="2" t="s">
        <v>74</v>
      </c>
      <c r="C46" s="2" t="s">
        <v>75</v>
      </c>
      <c r="D46" s="2" t="s">
        <v>75</v>
      </c>
      <c r="E46" s="2" t="s">
        <v>75</v>
      </c>
      <c r="F46" s="2" t="s">
        <v>84</v>
      </c>
    </row>
    <row r="47" spans="1:6" x14ac:dyDescent="0.2">
      <c r="A47" s="2" t="s">
        <v>45</v>
      </c>
      <c r="B47" s="2" t="s">
        <v>74</v>
      </c>
      <c r="C47" s="2" t="s">
        <v>75</v>
      </c>
      <c r="D47" s="2" t="s">
        <v>75</v>
      </c>
      <c r="E47" s="2" t="s">
        <v>75</v>
      </c>
      <c r="F47" s="2" t="s">
        <v>83</v>
      </c>
    </row>
    <row r="48" spans="1:6" x14ac:dyDescent="0.2">
      <c r="A48" s="2" t="s">
        <v>46</v>
      </c>
      <c r="B48" s="2" t="s">
        <v>85</v>
      </c>
      <c r="C48" s="2" t="s">
        <v>79</v>
      </c>
      <c r="D48" s="2" t="s">
        <v>75</v>
      </c>
      <c r="E48" s="2" t="s">
        <v>82</v>
      </c>
      <c r="F48" s="2" t="s">
        <v>84</v>
      </c>
    </row>
    <row r="49" spans="1:6" x14ac:dyDescent="0.2">
      <c r="A49" s="2" t="s">
        <v>47</v>
      </c>
      <c r="B49" s="2" t="s">
        <v>86</v>
      </c>
      <c r="C49" s="2" t="s">
        <v>75</v>
      </c>
      <c r="D49" s="2" t="s">
        <v>82</v>
      </c>
      <c r="E49" s="2" t="s">
        <v>75</v>
      </c>
      <c r="F49" s="2" t="s">
        <v>83</v>
      </c>
    </row>
    <row r="50" spans="1:6" x14ac:dyDescent="0.2">
      <c r="A50" s="2" t="s">
        <v>48</v>
      </c>
      <c r="B50" s="2" t="s">
        <v>85</v>
      </c>
      <c r="C50" s="2" t="s">
        <v>75</v>
      </c>
      <c r="D50" s="2" t="s">
        <v>75</v>
      </c>
      <c r="E50" s="2" t="s">
        <v>75</v>
      </c>
      <c r="F50" s="2" t="s">
        <v>83</v>
      </c>
    </row>
    <row r="51" spans="1:6" x14ac:dyDescent="0.2">
      <c r="A51" s="2" t="s">
        <v>49</v>
      </c>
      <c r="B51" s="2" t="s">
        <v>74</v>
      </c>
      <c r="C51" s="2" t="s">
        <v>79</v>
      </c>
      <c r="D51" s="2" t="s">
        <v>82</v>
      </c>
      <c r="E51" s="2" t="s">
        <v>75</v>
      </c>
      <c r="F51" s="2" t="s">
        <v>83</v>
      </c>
    </row>
    <row r="52" spans="1:6" x14ac:dyDescent="0.2">
      <c r="A52" s="2" t="s">
        <v>50</v>
      </c>
      <c r="B52" s="2" t="s">
        <v>85</v>
      </c>
      <c r="C52" s="2" t="s">
        <v>79</v>
      </c>
      <c r="D52" s="2" t="s">
        <v>75</v>
      </c>
      <c r="E52" s="2" t="s">
        <v>75</v>
      </c>
      <c r="F52" s="2" t="s">
        <v>83</v>
      </c>
    </row>
    <row r="53" spans="1:6" x14ac:dyDescent="0.2">
      <c r="A53" s="2" t="s">
        <v>51</v>
      </c>
      <c r="B53" s="2" t="s">
        <v>74</v>
      </c>
      <c r="C53" s="2" t="s">
        <v>75</v>
      </c>
      <c r="D53" s="2" t="s">
        <v>81</v>
      </c>
      <c r="E53" s="2" t="s">
        <v>75</v>
      </c>
      <c r="F53" s="2" t="s">
        <v>84</v>
      </c>
    </row>
    <row r="54" spans="1:6" x14ac:dyDescent="0.2">
      <c r="A54" s="2" t="s">
        <v>52</v>
      </c>
      <c r="B54" s="2" t="s">
        <v>85</v>
      </c>
      <c r="C54" s="2" t="s">
        <v>75</v>
      </c>
      <c r="D54" s="2" t="s">
        <v>75</v>
      </c>
      <c r="E54" s="2" t="s">
        <v>75</v>
      </c>
      <c r="F54" s="2" t="s">
        <v>83</v>
      </c>
    </row>
    <row r="55" spans="1:6" x14ac:dyDescent="0.2">
      <c r="A55" s="2" t="s">
        <v>53</v>
      </c>
      <c r="B55" s="2" t="s">
        <v>74</v>
      </c>
      <c r="C55" s="2" t="s">
        <v>75</v>
      </c>
      <c r="D55" s="2" t="s">
        <v>82</v>
      </c>
      <c r="E55" s="2" t="s">
        <v>81</v>
      </c>
      <c r="F55" s="2" t="s">
        <v>84</v>
      </c>
    </row>
    <row r="56" spans="1:6" x14ac:dyDescent="0.2">
      <c r="A56" s="2" t="s">
        <v>54</v>
      </c>
      <c r="B56" s="2" t="s">
        <v>74</v>
      </c>
      <c r="C56" s="2" t="s">
        <v>79</v>
      </c>
      <c r="D56" s="2" t="s">
        <v>75</v>
      </c>
      <c r="E56" s="2" t="s">
        <v>81</v>
      </c>
      <c r="F56" s="2" t="s">
        <v>83</v>
      </c>
    </row>
    <row r="57" spans="1:6" x14ac:dyDescent="0.2">
      <c r="A57" s="2" t="s">
        <v>55</v>
      </c>
      <c r="B57" s="2" t="s">
        <v>74</v>
      </c>
      <c r="C57" s="2" t="s">
        <v>79</v>
      </c>
      <c r="D57" s="2" t="s">
        <v>75</v>
      </c>
      <c r="E57" s="2" t="s">
        <v>81</v>
      </c>
      <c r="F57" s="2" t="s">
        <v>84</v>
      </c>
    </row>
    <row r="58" spans="1:6" x14ac:dyDescent="0.2">
      <c r="A58" s="2" t="s">
        <v>56</v>
      </c>
      <c r="B58" s="2" t="s">
        <v>74</v>
      </c>
      <c r="C58" s="2" t="s">
        <v>79</v>
      </c>
      <c r="D58" s="2" t="s">
        <v>75</v>
      </c>
      <c r="E58" s="2" t="s">
        <v>81</v>
      </c>
      <c r="F58" s="2" t="s">
        <v>83</v>
      </c>
    </row>
    <row r="59" spans="1:6" x14ac:dyDescent="0.2">
      <c r="A59" s="2" t="s">
        <v>57</v>
      </c>
      <c r="B59" s="2" t="s">
        <v>74</v>
      </c>
      <c r="C59" s="2" t="s">
        <v>75</v>
      </c>
      <c r="D59" s="2" t="s">
        <v>82</v>
      </c>
      <c r="E59" s="2" t="s">
        <v>81</v>
      </c>
      <c r="F59" s="2" t="s">
        <v>84</v>
      </c>
    </row>
    <row r="60" spans="1:6" x14ac:dyDescent="0.2">
      <c r="A60" s="2" t="s">
        <v>58</v>
      </c>
      <c r="B60" s="2" t="s">
        <v>74</v>
      </c>
      <c r="C60" s="2" t="s">
        <v>79</v>
      </c>
      <c r="D60" s="2" t="s">
        <v>81</v>
      </c>
      <c r="E60" s="2" t="s">
        <v>81</v>
      </c>
      <c r="F60" s="2" t="s">
        <v>84</v>
      </c>
    </row>
    <row r="61" spans="1:6" x14ac:dyDescent="0.2">
      <c r="A61" s="2" t="s">
        <v>59</v>
      </c>
      <c r="B61" s="2" t="s">
        <v>86</v>
      </c>
      <c r="C61" s="2" t="s">
        <v>79</v>
      </c>
      <c r="D61" s="2" t="s">
        <v>75</v>
      </c>
      <c r="E61" s="2" t="s">
        <v>75</v>
      </c>
      <c r="F61" s="2" t="s">
        <v>83</v>
      </c>
    </row>
    <row r="62" spans="1:6" x14ac:dyDescent="0.2">
      <c r="A62" s="2" t="s">
        <v>60</v>
      </c>
      <c r="B62" s="2" t="s">
        <v>74</v>
      </c>
      <c r="C62" s="2" t="s">
        <v>79</v>
      </c>
      <c r="D62" s="2" t="s">
        <v>82</v>
      </c>
      <c r="E62" s="2" t="s">
        <v>75</v>
      </c>
      <c r="F62" s="2" t="s">
        <v>83</v>
      </c>
    </row>
    <row r="63" spans="1:6" x14ac:dyDescent="0.2">
      <c r="A63" s="2" t="s">
        <v>61</v>
      </c>
      <c r="B63" s="2" t="s">
        <v>74</v>
      </c>
      <c r="C63" s="2" t="s">
        <v>75</v>
      </c>
      <c r="D63" s="2" t="s">
        <v>75</v>
      </c>
      <c r="E63" s="2" t="s">
        <v>75</v>
      </c>
      <c r="F63" s="2" t="s">
        <v>84</v>
      </c>
    </row>
    <row r="64" spans="1:6" x14ac:dyDescent="0.2">
      <c r="A64" s="2" t="s">
        <v>62</v>
      </c>
      <c r="B64" s="2" t="s">
        <v>74</v>
      </c>
      <c r="C64" s="2" t="s">
        <v>75</v>
      </c>
      <c r="D64" s="2" t="s">
        <v>81</v>
      </c>
      <c r="E64" s="2" t="s">
        <v>81</v>
      </c>
      <c r="F64" s="2" t="s">
        <v>84</v>
      </c>
    </row>
    <row r="65" spans="1:6" x14ac:dyDescent="0.2">
      <c r="A65" s="2" t="s">
        <v>63</v>
      </c>
      <c r="B65" s="2" t="s">
        <v>74</v>
      </c>
      <c r="C65" s="2" t="s">
        <v>75</v>
      </c>
      <c r="D65" s="2" t="s">
        <v>75</v>
      </c>
      <c r="E65" s="2" t="s">
        <v>75</v>
      </c>
      <c r="F65" s="2" t="s">
        <v>84</v>
      </c>
    </row>
    <row r="66" spans="1:6" x14ac:dyDescent="0.2">
      <c r="A66" s="2" t="s">
        <v>64</v>
      </c>
      <c r="B66" s="2" t="s">
        <v>85</v>
      </c>
      <c r="C66" s="2" t="s">
        <v>75</v>
      </c>
      <c r="D66" s="2" t="s">
        <v>75</v>
      </c>
      <c r="E66" s="2" t="s">
        <v>75</v>
      </c>
      <c r="F66" s="2" t="s">
        <v>84</v>
      </c>
    </row>
    <row r="67" spans="1:6" x14ac:dyDescent="0.2">
      <c r="A67" s="2" t="s">
        <v>65</v>
      </c>
      <c r="B67" s="2" t="s">
        <v>85</v>
      </c>
      <c r="C67" s="2" t="s">
        <v>79</v>
      </c>
      <c r="D67" s="2" t="s">
        <v>82</v>
      </c>
      <c r="E67" s="2" t="s">
        <v>81</v>
      </c>
      <c r="F67" s="2" t="s">
        <v>83</v>
      </c>
    </row>
    <row r="68" spans="1:6" x14ac:dyDescent="0.2">
      <c r="A68" s="2" t="s">
        <v>66</v>
      </c>
      <c r="B68" s="2" t="s">
        <v>74</v>
      </c>
      <c r="C68" s="2" t="s">
        <v>79</v>
      </c>
      <c r="D68" s="2" t="s">
        <v>82</v>
      </c>
      <c r="E68" s="2" t="s">
        <v>75</v>
      </c>
      <c r="F68" s="2" t="s">
        <v>83</v>
      </c>
    </row>
    <row r="69" spans="1:6" x14ac:dyDescent="0.2">
      <c r="A69" s="2" t="s">
        <v>67</v>
      </c>
      <c r="B69" s="2" t="s">
        <v>74</v>
      </c>
      <c r="C69" s="2" t="s">
        <v>79</v>
      </c>
      <c r="D69" s="2" t="s">
        <v>75</v>
      </c>
      <c r="E69" s="2" t="s">
        <v>75</v>
      </c>
      <c r="F69" s="2" t="s">
        <v>83</v>
      </c>
    </row>
    <row r="70" spans="1:6" x14ac:dyDescent="0.2">
      <c r="A70" s="2" t="s">
        <v>68</v>
      </c>
      <c r="B70" s="2" t="s">
        <v>74</v>
      </c>
      <c r="C70" s="2" t="s">
        <v>75</v>
      </c>
      <c r="D70" s="2" t="s">
        <v>81</v>
      </c>
      <c r="E70" s="2" t="s">
        <v>75</v>
      </c>
      <c r="F70" s="2" t="s">
        <v>84</v>
      </c>
    </row>
    <row r="71" spans="1:6" x14ac:dyDescent="0.2">
      <c r="A71" s="2" t="s">
        <v>69</v>
      </c>
      <c r="B71" s="2" t="s">
        <v>86</v>
      </c>
      <c r="C71" s="2" t="s">
        <v>79</v>
      </c>
      <c r="D71" s="2" t="s">
        <v>82</v>
      </c>
      <c r="E71" s="2" t="s">
        <v>82</v>
      </c>
      <c r="F71" s="2" t="s">
        <v>83</v>
      </c>
    </row>
    <row r="72" spans="1:6" x14ac:dyDescent="0.2">
      <c r="A72" s="2" t="s">
        <v>70</v>
      </c>
      <c r="B72" s="2" t="s">
        <v>74</v>
      </c>
      <c r="C72" s="2" t="s">
        <v>75</v>
      </c>
      <c r="D72" s="2" t="s">
        <v>75</v>
      </c>
      <c r="E72" s="2" t="s">
        <v>75</v>
      </c>
      <c r="F72" s="2" t="s">
        <v>84</v>
      </c>
    </row>
    <row r="73" spans="1:6" x14ac:dyDescent="0.2">
      <c r="A73" s="2" t="s">
        <v>71</v>
      </c>
      <c r="B73" s="2" t="s">
        <v>74</v>
      </c>
      <c r="C73" s="2" t="s">
        <v>75</v>
      </c>
      <c r="D73" s="2" t="s">
        <v>82</v>
      </c>
      <c r="E73" s="2" t="s">
        <v>81</v>
      </c>
      <c r="F73" s="2" t="s">
        <v>83</v>
      </c>
    </row>
    <row r="74" spans="1:6" x14ac:dyDescent="0.2">
      <c r="A74" s="2" t="s">
        <v>72</v>
      </c>
      <c r="B74" s="2" t="s">
        <v>74</v>
      </c>
      <c r="C74" s="2" t="s">
        <v>75</v>
      </c>
      <c r="D74" s="2" t="s">
        <v>81</v>
      </c>
      <c r="E74" s="2" t="s">
        <v>81</v>
      </c>
      <c r="F74" s="2" t="s">
        <v>84</v>
      </c>
    </row>
  </sheetData>
  <autoFilter ref="A1:F74" xr:uid="{8093A710-606E-4746-8F9D-E8C172CF74E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B8E-F84F-5B43-9B11-8FDBF324F06D}">
  <dimension ref="A1:H32"/>
  <sheetViews>
    <sheetView workbookViewId="0"/>
  </sheetViews>
  <sheetFormatPr baseColWidth="10" defaultRowHeight="16" x14ac:dyDescent="0.2"/>
  <cols>
    <col min="1" max="1" width="11.83203125" bestFit="1" customWidth="1"/>
    <col min="2" max="2" width="12.6640625" bestFit="1" customWidth="1"/>
    <col min="3" max="3" width="12.6640625" style="7" customWidth="1"/>
    <col min="5" max="5" width="23" bestFit="1" customWidth="1"/>
    <col min="6" max="6" width="21.5" customWidth="1"/>
    <col min="7" max="7" width="12.6640625" bestFit="1" customWidth="1"/>
    <col min="8" max="8" width="13" bestFit="1" customWidth="1"/>
    <col min="9" max="10" width="15.5" bestFit="1" customWidth="1"/>
    <col min="11" max="11" width="4.5" bestFit="1" customWidth="1"/>
    <col min="12" max="12" width="8" bestFit="1" customWidth="1"/>
    <col min="13" max="13" width="7" bestFit="1" customWidth="1"/>
  </cols>
  <sheetData>
    <row r="1" spans="1:8" x14ac:dyDescent="0.2">
      <c r="A1" s="3" t="s">
        <v>73</v>
      </c>
      <c r="B1" t="s">
        <v>91</v>
      </c>
      <c r="C1" s="6" t="s">
        <v>93</v>
      </c>
      <c r="E1" s="6" t="s">
        <v>97</v>
      </c>
      <c r="F1" t="s">
        <v>98</v>
      </c>
    </row>
    <row r="2" spans="1:8" x14ac:dyDescent="0.2">
      <c r="A2" s="4" t="s">
        <v>86</v>
      </c>
      <c r="B2" s="5">
        <v>9</v>
      </c>
      <c r="C2" s="7">
        <f>GETPIVOTDATA("Plant",$A$1,"Care","Advanced")/GETPIVOTDATA("Plant",$A$1)</f>
        <v>0.12328767123287671</v>
      </c>
      <c r="E2" s="4" t="s">
        <v>1</v>
      </c>
    </row>
    <row r="3" spans="1:8" x14ac:dyDescent="0.2">
      <c r="A3" s="4" t="s">
        <v>74</v>
      </c>
      <c r="B3" s="5">
        <v>46</v>
      </c>
      <c r="C3" s="7">
        <f>GETPIVOTDATA("Plant",$A$1,"Care","Easy")/GETPIVOTDATA("Plant",$A$1)</f>
        <v>0.63013698630136983</v>
      </c>
      <c r="D3" s="9"/>
      <c r="E3" s="4" t="s">
        <v>17</v>
      </c>
    </row>
    <row r="4" spans="1:8" x14ac:dyDescent="0.2">
      <c r="A4" s="4" t="s">
        <v>85</v>
      </c>
      <c r="B4" s="5">
        <v>18</v>
      </c>
      <c r="C4" s="7">
        <f>GETPIVOTDATA("Plant",$A$1,"Care","Intermediate")/GETPIVOTDATA("Plant",$A$1)</f>
        <v>0.24657534246575341</v>
      </c>
      <c r="E4" s="4" t="s">
        <v>58</v>
      </c>
    </row>
    <row r="5" spans="1:8" x14ac:dyDescent="0.2">
      <c r="A5" s="4" t="s">
        <v>90</v>
      </c>
      <c r="B5" s="5">
        <v>73</v>
      </c>
      <c r="E5" s="4" t="s">
        <v>62</v>
      </c>
    </row>
    <row r="6" spans="1:8" x14ac:dyDescent="0.2">
      <c r="E6" s="4" t="s">
        <v>72</v>
      </c>
    </row>
    <row r="8" spans="1:8" x14ac:dyDescent="0.2">
      <c r="A8" s="3" t="s">
        <v>76</v>
      </c>
      <c r="B8" t="s">
        <v>91</v>
      </c>
      <c r="E8" s="6" t="s">
        <v>96</v>
      </c>
      <c r="F8" t="s">
        <v>99</v>
      </c>
    </row>
    <row r="9" spans="1:8" x14ac:dyDescent="0.2">
      <c r="A9" s="4" t="s">
        <v>80</v>
      </c>
      <c r="B9" s="5">
        <v>11</v>
      </c>
      <c r="C9" s="7">
        <f>GETPIVOTDATA("Plant",$A$8,"Size","Large")/GETPIVOTDATA("Plant",$A$8)</f>
        <v>0.15068493150684931</v>
      </c>
      <c r="E9" s="4" t="s">
        <v>27</v>
      </c>
    </row>
    <row r="10" spans="1:8" x14ac:dyDescent="0.2">
      <c r="A10" s="4" t="s">
        <v>75</v>
      </c>
      <c r="B10" s="5">
        <v>32</v>
      </c>
      <c r="C10" s="7">
        <f>GETPIVOTDATA("Plant",$A$8,"Size","Medium")/GETPIVOTDATA("Plant",$A$8)</f>
        <v>0.43835616438356162</v>
      </c>
      <c r="D10" s="9"/>
      <c r="E10" s="4" t="s">
        <v>28</v>
      </c>
    </row>
    <row r="11" spans="1:8" x14ac:dyDescent="0.2">
      <c r="A11" s="4" t="s">
        <v>79</v>
      </c>
      <c r="B11" s="5">
        <v>30</v>
      </c>
      <c r="C11" s="7">
        <f>GETPIVOTDATA("Plant",$A$8,"Size","Small")/GETPIVOTDATA("Plant",$A$8)</f>
        <v>0.41095890410958902</v>
      </c>
      <c r="E11" s="4" t="s">
        <v>69</v>
      </c>
    </row>
    <row r="12" spans="1:8" x14ac:dyDescent="0.2">
      <c r="A12" s="4" t="s">
        <v>90</v>
      </c>
      <c r="B12" s="5">
        <v>73</v>
      </c>
    </row>
    <row r="13" spans="1:8" x14ac:dyDescent="0.2">
      <c r="E13" s="6" t="s">
        <v>102</v>
      </c>
      <c r="F13" s="12" t="s">
        <v>100</v>
      </c>
      <c r="G13" s="12"/>
    </row>
    <row r="14" spans="1:8" x14ac:dyDescent="0.2">
      <c r="E14" s="6" t="s">
        <v>77</v>
      </c>
      <c r="F14" s="6" t="s">
        <v>83</v>
      </c>
      <c r="G14" s="6" t="s">
        <v>84</v>
      </c>
      <c r="H14" s="6" t="s">
        <v>101</v>
      </c>
    </row>
    <row r="15" spans="1:8" x14ac:dyDescent="0.2">
      <c r="A15" s="3" t="s">
        <v>77</v>
      </c>
      <c r="B15" t="s">
        <v>91</v>
      </c>
      <c r="E15" s="4" t="s">
        <v>82</v>
      </c>
      <c r="F15" s="5">
        <v>21</v>
      </c>
      <c r="G15" s="5">
        <v>5</v>
      </c>
      <c r="H15" s="5">
        <v>26</v>
      </c>
    </row>
    <row r="16" spans="1:8" x14ac:dyDescent="0.2">
      <c r="A16" s="4" t="s">
        <v>82</v>
      </c>
      <c r="B16" s="5">
        <v>26</v>
      </c>
      <c r="C16" s="7">
        <f>GETPIVOTDATA("Plant",$A$15,"Light","High")/GETPIVOTDATA("Plant",$A$15)</f>
        <v>0.35616438356164382</v>
      </c>
      <c r="E16" s="4" t="s">
        <v>75</v>
      </c>
      <c r="F16" s="5">
        <v>20</v>
      </c>
      <c r="G16" s="5">
        <v>16</v>
      </c>
      <c r="H16" s="5">
        <v>36</v>
      </c>
    </row>
    <row r="17" spans="1:8" x14ac:dyDescent="0.2">
      <c r="A17" s="4" t="s">
        <v>81</v>
      </c>
      <c r="B17" s="5">
        <v>11</v>
      </c>
      <c r="C17" s="7">
        <f>GETPIVOTDATA("Plant",$A$15,"Light","Low")/GETPIVOTDATA("Plant",$A$15)</f>
        <v>0.15068493150684931</v>
      </c>
      <c r="D17" s="9"/>
      <c r="E17" s="4" t="s">
        <v>81</v>
      </c>
      <c r="F17" s="5">
        <v>1</v>
      </c>
      <c r="G17" s="5">
        <v>10</v>
      </c>
      <c r="H17" s="5">
        <v>11</v>
      </c>
    </row>
    <row r="18" spans="1:8" x14ac:dyDescent="0.2">
      <c r="A18" s="4" t="s">
        <v>75</v>
      </c>
      <c r="B18" s="5">
        <v>36</v>
      </c>
      <c r="C18" s="7">
        <f>GETPIVOTDATA("Plant",$A$15,"Light","Medium")/GETPIVOTDATA("Plant",$A$15)</f>
        <v>0.49315068493150682</v>
      </c>
      <c r="E18" s="10" t="s">
        <v>90</v>
      </c>
      <c r="F18" s="11">
        <v>42</v>
      </c>
      <c r="G18" s="11">
        <v>31</v>
      </c>
      <c r="H18" s="11">
        <v>73</v>
      </c>
    </row>
    <row r="19" spans="1:8" x14ac:dyDescent="0.2">
      <c r="A19" s="4" t="s">
        <v>90</v>
      </c>
      <c r="B19" s="5">
        <v>73</v>
      </c>
    </row>
    <row r="22" spans="1:8" x14ac:dyDescent="0.2">
      <c r="A22" s="3" t="s">
        <v>78</v>
      </c>
      <c r="B22" t="s">
        <v>91</v>
      </c>
    </row>
    <row r="23" spans="1:8" x14ac:dyDescent="0.2">
      <c r="A23" s="4" t="s">
        <v>82</v>
      </c>
      <c r="B23" s="5">
        <v>13</v>
      </c>
      <c r="C23" s="7">
        <f>GETPIVOTDATA("Plant",$A$22,"Watering","High")/GETPIVOTDATA("Plant",$A$22)</f>
        <v>0.17808219178082191</v>
      </c>
    </row>
    <row r="24" spans="1:8" x14ac:dyDescent="0.2">
      <c r="A24" s="4" t="s">
        <v>81</v>
      </c>
      <c r="B24" s="5">
        <v>20</v>
      </c>
      <c r="C24" s="7">
        <f>GETPIVOTDATA("Plant",$A$22,"Watering","Low")/GETPIVOTDATA("Plant",$A$22)</f>
        <v>0.27397260273972601</v>
      </c>
      <c r="D24" s="9"/>
    </row>
    <row r="25" spans="1:8" x14ac:dyDescent="0.2">
      <c r="A25" s="4" t="s">
        <v>75</v>
      </c>
      <c r="B25" s="5">
        <v>40</v>
      </c>
      <c r="C25" s="7">
        <f>GETPIVOTDATA("Plant",$A$22,"Watering","Medium")/GETPIVOTDATA("Plant",$A$22)</f>
        <v>0.54794520547945202</v>
      </c>
    </row>
    <row r="26" spans="1:8" x14ac:dyDescent="0.2">
      <c r="A26" s="4" t="s">
        <v>90</v>
      </c>
      <c r="B26" s="5">
        <v>73</v>
      </c>
    </row>
    <row r="29" spans="1:8" x14ac:dyDescent="0.2">
      <c r="A29" s="3" t="s">
        <v>92</v>
      </c>
      <c r="B29" t="s">
        <v>91</v>
      </c>
    </row>
    <row r="30" spans="1:8" x14ac:dyDescent="0.2">
      <c r="A30" s="4" t="s">
        <v>84</v>
      </c>
      <c r="B30" s="5">
        <v>31</v>
      </c>
      <c r="C30" s="7">
        <f>GETPIVOTDATA("Plant",$A$29,"Flowering","No")/GETPIVOTDATA("Plant",$A$29)</f>
        <v>0.42465753424657532</v>
      </c>
    </row>
    <row r="31" spans="1:8" x14ac:dyDescent="0.2">
      <c r="A31" s="4" t="s">
        <v>83</v>
      </c>
      <c r="B31" s="5">
        <v>42</v>
      </c>
      <c r="C31" s="7">
        <f>GETPIVOTDATA("Plant",$A$29,"Flowering","Yes")/GETPIVOTDATA("Plant",$A$29)</f>
        <v>0.57534246575342463</v>
      </c>
    </row>
    <row r="32" spans="1:8" x14ac:dyDescent="0.2">
      <c r="A32" s="4" t="s">
        <v>90</v>
      </c>
      <c r="B32" s="5">
        <v>73</v>
      </c>
    </row>
  </sheetData>
  <mergeCells count="1">
    <mergeCell ref="F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7FB7-5A7E-4B45-B093-22924A3E9863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87</v>
      </c>
    </row>
    <row r="2" spans="1:1" x14ac:dyDescent="0.2">
      <c r="A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915E-692E-4147-81C1-1CCDD1D740B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8" t="s">
        <v>94</v>
      </c>
    </row>
    <row r="2" spans="1:1" x14ac:dyDescent="0.2">
      <c r="A2" t="s">
        <v>95</v>
      </c>
    </row>
    <row r="3" spans="1:1" x14ac:dyDescent="0.2">
      <c r="A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Source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2022-02-20T22:44:52Z</dcterms:created>
  <dcterms:modified xsi:type="dcterms:W3CDTF">2022-02-22T15:28:08Z</dcterms:modified>
</cp:coreProperties>
</file>