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esktop/"/>
    </mc:Choice>
  </mc:AlternateContent>
  <xr:revisionPtr revIDLastSave="0" documentId="13_ncr:1_{ED6B3834-75B0-AE41-A426-04BE1BF742DB}" xr6:coauthVersionLast="47" xr6:coauthVersionMax="47" xr10:uidLastSave="{00000000-0000-0000-0000-000000000000}"/>
  <bookViews>
    <workbookView xWindow="500" yWindow="980" windowWidth="30040" windowHeight="15800" xr2:uid="{EBA9CE1C-AF73-3148-8734-AFD77CA9AB7A}"/>
  </bookViews>
  <sheets>
    <sheet name="Epoch 271 - Block 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E2" i="1"/>
  <c r="E3" i="1"/>
  <c r="E4" i="1"/>
  <c r="E5" i="1"/>
  <c r="E6" i="1"/>
  <c r="E7" i="1"/>
  <c r="E8" i="1"/>
  <c r="E9" i="1"/>
  <c r="E10" i="1"/>
  <c r="G10" i="1"/>
  <c r="F7" i="1"/>
  <c r="H7" i="1"/>
  <c r="F6" i="1"/>
  <c r="H6" i="1"/>
  <c r="F5" i="1"/>
  <c r="H5" i="1"/>
  <c r="F4" i="1"/>
  <c r="H4" i="1"/>
  <c r="F3" i="1"/>
  <c r="H3" i="1"/>
  <c r="F2" i="1"/>
  <c r="H2" i="1"/>
  <c r="F8" i="1"/>
  <c r="H8" i="1"/>
  <c r="F9" i="1"/>
  <c r="H9" i="1"/>
  <c r="H10" i="1"/>
  <c r="F10" i="1"/>
</calcChain>
</file>

<file path=xl/sharedStrings.xml><?xml version="1.0" encoding="utf-8"?>
<sst xmlns="http://schemas.openxmlformats.org/spreadsheetml/2006/main" count="26" uniqueCount="20">
  <si>
    <t>Stakeholder</t>
  </si>
  <si>
    <t>stake1ux26lnxsres92mvgzafjanqvhkenmw60ykzfmd5rg443eygsy0as2</t>
  </si>
  <si>
    <t>stake1u8au4r3dp8h8xzzxx5cjtdr3rxzws5u5e9et7477x752pkgecxt3c</t>
  </si>
  <si>
    <t>stake1u9hpqdn5r3c624rkdgl32uj6jp074tyr2tsju8qfu6ep6uqe08syq</t>
  </si>
  <si>
    <t>stake1u97j5jhvrzjcl2q8tymva6fgceajyrstugfyx0wkngqd69gccjc4q</t>
  </si>
  <si>
    <t>stake1uxadyfh25uatcq42wu6k6jxp0u9gqpr2xxqt5y7cndvjx8sjcvwhu</t>
  </si>
  <si>
    <t>stake1u9wc7j2qhqv89zl7hekypukfhua2gmae85zvqy4c6nudjpgyjpz47</t>
  </si>
  <si>
    <t>stake1u9ffkm4pfkc9cmpunj7wl7ccmr593n2n45eqrdplrzfc6mshr5u2x</t>
  </si>
  <si>
    <t>stake1u979wy4ych9j9udtt5g42tujlcxnn9ne0sxfslhsm07jcnsf64x68</t>
  </si>
  <si>
    <t>Pool Operator 340 Discount</t>
  </si>
  <si>
    <t>Total:</t>
  </si>
  <si>
    <t>Gross Reward Amount</t>
  </si>
  <si>
    <t>Net Reward Amount</t>
  </si>
  <si>
    <t>Percentage of Total</t>
  </si>
  <si>
    <t>340 Fee Return</t>
  </si>
  <si>
    <t>Note</t>
  </si>
  <si>
    <t>Transaction Fee</t>
  </si>
  <si>
    <t>Net Due</t>
  </si>
  <si>
    <t>Done</t>
  </si>
  <si>
    <t>Too small to send: roll-over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</si>
</sst>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1737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4" fillId="0" borderId="1" xfId="0" applyFont="1" applyBorder="1"/>
    <xf numFmtId="2" fontId="5" fillId="0" borderId="1" xfId="0" applyNumberFormat="1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10" fontId="1" fillId="0" borderId="1" xfId="0" applyNumberFormat="1" applyFont="1" applyBorder="1"/>
    <xf numFmtId="2" fontId="2" fillId="4" borderId="1" xfId="0" applyNumberFormat="1" applyFont="1" applyFill="1" applyBorder="1"/>
    <xf numFmtId="164" fontId="3" fillId="4" borderId="1" xfId="0" applyNumberFormat="1" applyFont="1" applyFill="1" applyBorder="1"/>
    <xf numFmtId="164" fontId="6" fillId="4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2" fillId="3" borderId="1" xfId="0" applyNumberFormat="1" applyFont="1" applyFill="1" applyBorder="1"/>
    <xf numFmtId="164" fontId="1" fillId="3" borderId="1" xfId="0" applyNumberFormat="1" applyFont="1" applyFill="1" applyBorder="1"/>
    <xf numFmtId="164" fontId="6" fillId="3" borderId="1" xfId="0" applyNumberFormat="1" applyFont="1" applyFill="1" applyBorder="1"/>
    <xf numFmtId="10" fontId="2" fillId="2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47B6-44F0-BF4F-81B7-D5D65FB7B2A4}">
  <dimension ref="A1:I10"/>
  <sheetViews>
    <sheetView tabSelected="1" workbookViewId="0">
      <selection activeCell="C19" sqref="C19"/>
    </sheetView>
  </sheetViews>
  <sheetFormatPr baseColWidth="10" defaultRowHeight="16" x14ac:dyDescent="0.2"/>
  <cols>
    <col min="1" max="1" width="61.1640625" customWidth="1"/>
    <col min="2" max="2" width="25.83203125" customWidth="1"/>
    <col min="3" max="3" width="31.1640625" customWidth="1"/>
    <col min="4" max="4" width="22.5" customWidth="1"/>
    <col min="5" max="5" width="21.1640625" customWidth="1"/>
    <col min="6" max="6" width="16.83203125" customWidth="1"/>
    <col min="7" max="7" width="17.1640625" customWidth="1"/>
    <col min="8" max="8" width="13.6640625" customWidth="1"/>
    <col min="9" max="9" width="31.6640625" customWidth="1"/>
  </cols>
  <sheetData>
    <row r="1" spans="1:9" ht="19" x14ac:dyDescent="0.25">
      <c r="A1" s="3" t="s">
        <v>0</v>
      </c>
      <c r="B1" s="3" t="s">
        <v>11</v>
      </c>
      <c r="C1" s="3" t="s">
        <v>9</v>
      </c>
      <c r="D1" s="3" t="s">
        <v>12</v>
      </c>
      <c r="E1" s="3" t="s">
        <v>13</v>
      </c>
      <c r="F1" s="3" t="s">
        <v>14</v>
      </c>
      <c r="G1" s="3" t="s">
        <v>16</v>
      </c>
      <c r="H1" s="3" t="s">
        <v>17</v>
      </c>
      <c r="I1" s="3" t="s">
        <v>15</v>
      </c>
    </row>
    <row r="2" spans="1:9" ht="19" x14ac:dyDescent="0.25">
      <c r="A2" s="5" t="s">
        <v>1</v>
      </c>
      <c r="B2" s="6">
        <v>32.6</v>
      </c>
      <c r="C2" s="7">
        <v>0</v>
      </c>
      <c r="D2" s="8">
        <f>(B2-C2)</f>
        <v>32.6</v>
      </c>
      <c r="E2" s="9">
        <f>D2/$D$10</f>
        <v>8.2198688855269791E-2</v>
      </c>
      <c r="F2" s="10">
        <f>C4*E2</f>
        <v>27.947554210791729</v>
      </c>
      <c r="G2" s="11">
        <v>0.17100000000000001</v>
      </c>
      <c r="H2" s="12">
        <f t="shared" ref="H2:H9" si="0">F2-G2</f>
        <v>27.77655421079173</v>
      </c>
      <c r="I2" s="18" t="s">
        <v>18</v>
      </c>
    </row>
    <row r="3" spans="1:9" ht="19" x14ac:dyDescent="0.25">
      <c r="A3" s="5" t="s">
        <v>2</v>
      </c>
      <c r="B3" s="13">
        <v>15.9</v>
      </c>
      <c r="C3" s="7">
        <v>0</v>
      </c>
      <c r="D3" s="8">
        <f>(B3-C3)</f>
        <v>15.9</v>
      </c>
      <c r="E3" s="9">
        <f t="shared" ref="E3:E9" si="1">D3/$D$10</f>
        <v>4.0090771558245079E-2</v>
      </c>
      <c r="F3" s="10">
        <f>C4*E3</f>
        <v>13.630862329803326</v>
      </c>
      <c r="G3" s="11">
        <v>0.17100000000000001</v>
      </c>
      <c r="H3" s="12">
        <f t="shared" si="0"/>
        <v>13.459862329803327</v>
      </c>
      <c r="I3" s="18" t="s">
        <v>18</v>
      </c>
    </row>
    <row r="4" spans="1:9" ht="19" x14ac:dyDescent="0.25">
      <c r="A4" s="5" t="s">
        <v>3</v>
      </c>
      <c r="B4" s="6">
        <v>453.3</v>
      </c>
      <c r="C4" s="7">
        <v>340</v>
      </c>
      <c r="D4" s="8">
        <f t="shared" ref="D4:D9" si="2">(B4-C4)</f>
        <v>113.30000000000001</v>
      </c>
      <c r="E4" s="9">
        <f t="shared" si="1"/>
        <v>0.28567826525466467</v>
      </c>
      <c r="F4" s="10">
        <f>C4*E4</f>
        <v>97.130610186585983</v>
      </c>
      <c r="G4" s="11">
        <v>0.17100000000000001</v>
      </c>
      <c r="H4" s="12">
        <f t="shared" si="0"/>
        <v>96.959610186585977</v>
      </c>
      <c r="I4" s="18" t="s">
        <v>18</v>
      </c>
    </row>
    <row r="5" spans="1:9" ht="19" x14ac:dyDescent="0.25">
      <c r="A5" s="5" t="s">
        <v>4</v>
      </c>
      <c r="B5" s="6">
        <v>160.5</v>
      </c>
      <c r="C5" s="7">
        <v>0</v>
      </c>
      <c r="D5" s="8">
        <f t="shared" si="2"/>
        <v>160.5</v>
      </c>
      <c r="E5" s="9">
        <f t="shared" si="1"/>
        <v>0.40468986384266259</v>
      </c>
      <c r="F5" s="10">
        <f>C4*E5</f>
        <v>137.59455370650528</v>
      </c>
      <c r="G5" s="11">
        <v>0.17100000000000001</v>
      </c>
      <c r="H5" s="12">
        <f t="shared" si="0"/>
        <v>137.42355370650529</v>
      </c>
      <c r="I5" s="18" t="s">
        <v>18</v>
      </c>
    </row>
    <row r="6" spans="1:9" ht="19" x14ac:dyDescent="0.25">
      <c r="A6" s="5" t="s">
        <v>5</v>
      </c>
      <c r="B6" s="6">
        <v>7.3</v>
      </c>
      <c r="C6" s="7">
        <v>0</v>
      </c>
      <c r="D6" s="8">
        <f t="shared" si="2"/>
        <v>7.3</v>
      </c>
      <c r="E6" s="9">
        <f t="shared" si="1"/>
        <v>1.8406454866364094E-2</v>
      </c>
      <c r="F6" s="10">
        <f>C4*E6</f>
        <v>6.2581946545637921</v>
      </c>
      <c r="G6" s="11">
        <v>0.17100000000000001</v>
      </c>
      <c r="H6" s="12">
        <f t="shared" si="0"/>
        <v>6.0871946545637918</v>
      </c>
      <c r="I6" s="18" t="s">
        <v>18</v>
      </c>
    </row>
    <row r="7" spans="1:9" ht="19" x14ac:dyDescent="0.25">
      <c r="A7" s="5" t="s">
        <v>6</v>
      </c>
      <c r="B7" s="6">
        <v>61.2</v>
      </c>
      <c r="C7" s="7">
        <v>0</v>
      </c>
      <c r="D7" s="8">
        <f t="shared" si="2"/>
        <v>61.2</v>
      </c>
      <c r="E7" s="9">
        <f t="shared" si="1"/>
        <v>0.15431164901664146</v>
      </c>
      <c r="F7" s="10">
        <f>C4*E7</f>
        <v>52.465960665658095</v>
      </c>
      <c r="G7" s="11">
        <v>0.17100000000000001</v>
      </c>
      <c r="H7" s="12">
        <f t="shared" si="0"/>
        <v>52.294960665658095</v>
      </c>
      <c r="I7" s="18" t="s">
        <v>18</v>
      </c>
    </row>
    <row r="8" spans="1:9" ht="19" x14ac:dyDescent="0.25">
      <c r="A8" s="5" t="s">
        <v>7</v>
      </c>
      <c r="B8" s="6">
        <v>0.8</v>
      </c>
      <c r="C8" s="7">
        <v>0</v>
      </c>
      <c r="D8" s="8">
        <f t="shared" si="2"/>
        <v>0.8</v>
      </c>
      <c r="E8" s="9">
        <f t="shared" si="1"/>
        <v>2.017145738779627E-3</v>
      </c>
      <c r="F8" s="14">
        <f>C4*E8</f>
        <v>0.68582955118507316</v>
      </c>
      <c r="G8" s="15">
        <v>0</v>
      </c>
      <c r="H8" s="16">
        <f t="shared" si="0"/>
        <v>0.68582955118507316</v>
      </c>
      <c r="I8" s="19" t="s">
        <v>19</v>
      </c>
    </row>
    <row r="9" spans="1:9" ht="19" x14ac:dyDescent="0.25">
      <c r="A9" s="5" t="s">
        <v>8</v>
      </c>
      <c r="B9" s="6">
        <v>5</v>
      </c>
      <c r="C9" s="7">
        <v>0</v>
      </c>
      <c r="D9" s="8">
        <f t="shared" si="2"/>
        <v>5</v>
      </c>
      <c r="E9" s="9">
        <f t="shared" si="1"/>
        <v>1.2607160867372668E-2</v>
      </c>
      <c r="F9" s="10">
        <f>C4*E9</f>
        <v>4.2864346949067071</v>
      </c>
      <c r="G9" s="11">
        <v>0.17100000000000001</v>
      </c>
      <c r="H9" s="12">
        <f t="shared" si="0"/>
        <v>4.1154346949067069</v>
      </c>
      <c r="I9" s="18" t="s">
        <v>18</v>
      </c>
    </row>
    <row r="10" spans="1:9" ht="19" x14ac:dyDescent="0.25">
      <c r="A10" s="1"/>
      <c r="B10" s="1"/>
      <c r="C10" s="3" t="s">
        <v>10</v>
      </c>
      <c r="D10" s="4">
        <f>SUM(D2:D9)</f>
        <v>396.6</v>
      </c>
      <c r="E10" s="17">
        <f>SUM(E2:E9)</f>
        <v>0.99999999999999989</v>
      </c>
      <c r="F10" s="4">
        <f>SUM(F2:F9)</f>
        <v>339.99999999999994</v>
      </c>
      <c r="G10" s="4">
        <f>SUM(G2:G9)</f>
        <v>1.1970000000000001</v>
      </c>
      <c r="H10" s="4">
        <f>SUM(H2:H9)</f>
        <v>338.803</v>
      </c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271 - Block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Coughlan</dc:creator>
  <cp:lastModifiedBy>Shane Coughlan</cp:lastModifiedBy>
  <dcterms:created xsi:type="dcterms:W3CDTF">2021-06-21T04:46:24Z</dcterms:created>
  <dcterms:modified xsi:type="dcterms:W3CDTF">2021-06-21T07:06:16Z</dcterms:modified>
</cp:coreProperties>
</file>