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rels" ContentType="application/vnd.openxmlformats-package.relationships+xml"/>
  <Default Extension="emf" ContentType="image/x-em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shanemccarthy/Dropbox/Masters/Semester 3/Numerical Analytics and Software/Assignment3/code_final/tests/"/>
    </mc:Choice>
  </mc:AlternateContent>
  <bookViews>
    <workbookView xWindow="-8300" yWindow="-21600" windowWidth="38400" windowHeight="21600" tabRatio="500"/>
  </bookViews>
  <sheets>
    <sheet name="Overview" sheetId="1" r:id="rId1"/>
    <sheet name="Solution process flow" sheetId="2" r:id="rId2"/>
    <sheet name="Program structure" sheetId="3" r:id="rId3"/>
    <sheet name="Test Progress Tracker" sheetId="4" r:id="rId4"/>
    <sheet name="Scenario Test Script Matrix" sheetId="5" r:id="rId5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1" i="4" l="1"/>
  <c r="K32" i="4"/>
  <c r="K33" i="4"/>
  <c r="K34" i="4"/>
  <c r="K35" i="4"/>
  <c r="K36" i="4"/>
  <c r="K38" i="4"/>
  <c r="E31" i="4"/>
  <c r="I28" i="4"/>
  <c r="J28" i="4"/>
  <c r="I27" i="4"/>
  <c r="J27" i="4"/>
  <c r="I26" i="4"/>
  <c r="J26" i="4"/>
  <c r="I25" i="4"/>
  <c r="J25" i="4"/>
  <c r="I24" i="4"/>
  <c r="J24" i="4"/>
  <c r="I23" i="4"/>
  <c r="J23" i="4"/>
  <c r="I22" i="4"/>
  <c r="J22" i="4"/>
  <c r="I21" i="4"/>
  <c r="J21" i="4"/>
  <c r="I20" i="4"/>
  <c r="J20" i="4"/>
  <c r="I19" i="4"/>
  <c r="J19" i="4"/>
  <c r="I18" i="4"/>
  <c r="J18" i="4"/>
  <c r="I17" i="4"/>
  <c r="J17" i="4"/>
  <c r="I16" i="4"/>
  <c r="J16" i="4"/>
  <c r="I15" i="4"/>
  <c r="J15" i="4"/>
  <c r="I14" i="4"/>
  <c r="J14" i="4"/>
  <c r="I13" i="4"/>
  <c r="J13" i="4"/>
  <c r="I12" i="4"/>
  <c r="J12" i="4"/>
  <c r="I11" i="4"/>
  <c r="J11" i="4"/>
  <c r="I10" i="4"/>
  <c r="J10" i="4"/>
  <c r="I9" i="4"/>
  <c r="J9" i="4"/>
  <c r="J8" i="4"/>
  <c r="I8" i="4"/>
  <c r="I7" i="4"/>
  <c r="J7" i="4"/>
  <c r="I6" i="4"/>
  <c r="J6" i="4"/>
  <c r="J5" i="4"/>
  <c r="I5" i="4"/>
  <c r="I4" i="4"/>
  <c r="J4" i="4"/>
  <c r="I3" i="4"/>
  <c r="J3" i="4"/>
  <c r="I2" i="4"/>
  <c r="J2" i="4"/>
</calcChain>
</file>

<file path=xl/sharedStrings.xml><?xml version="1.0" encoding="utf-8"?>
<sst xmlns="http://schemas.openxmlformats.org/spreadsheetml/2006/main" count="85" uniqueCount="69">
  <si>
    <t>File Overview</t>
  </si>
  <si>
    <t>File Tab</t>
  </si>
  <si>
    <t>File Description</t>
  </si>
  <si>
    <t>Test Script Progress Tracker</t>
  </si>
  <si>
    <t>Integrated Test Script Matrix</t>
  </si>
  <si>
    <t xml:space="preserve">This file includes three tools used in Unit and Intergration Testing.  </t>
  </si>
  <si>
    <t>Solution process flow</t>
  </si>
  <si>
    <t>Program structure</t>
  </si>
  <si>
    <t xml:space="preserve">Illustration of solution process flow </t>
  </si>
  <si>
    <t xml:space="preserve">Illustration of program structure </t>
  </si>
  <si>
    <t>Workflow</t>
  </si>
  <si>
    <t># of Process Steps (entire Workflow)</t>
  </si>
  <si>
    <t>Neg?</t>
  </si>
  <si>
    <t>Pathway #</t>
  </si>
  <si>
    <t>Testing Started?</t>
  </si>
  <si>
    <t># of Test Steps</t>
  </si>
  <si>
    <t># of Test Steps Not Executed</t>
  </si>
  <si>
    <t># of Test Steps Executed</t>
  </si>
  <si>
    <t>% of Test Steps Executed</t>
  </si>
  <si>
    <t>Status (Complete, In Progress, Tested up to Blocker, Out of Scope, Not Started, N/A)</t>
  </si>
  <si>
    <t>Blocker</t>
  </si>
  <si>
    <t>Comments</t>
  </si>
  <si>
    <t># of Test Steps Blocked</t>
  </si>
  <si>
    <t>Original Testing Date</t>
  </si>
  <si>
    <t>Revised Testing Date</t>
  </si>
  <si>
    <t xml:space="preserve"> </t>
  </si>
  <si>
    <t>Yes</t>
  </si>
  <si>
    <t>Not Started</t>
  </si>
  <si>
    <t>Complete</t>
  </si>
  <si>
    <t>Out of Scope</t>
  </si>
  <si>
    <t>Payer Contracts not available</t>
  </si>
  <si>
    <t>All</t>
  </si>
  <si>
    <t>N/A</t>
  </si>
  <si>
    <t>Tested up to Blocker</t>
  </si>
  <si>
    <t>Worklist not available</t>
  </si>
  <si>
    <t>No</t>
  </si>
  <si>
    <t>Not applicable for unit testing</t>
  </si>
  <si>
    <t>TOTALS</t>
  </si>
  <si>
    <t>Tested up to blocker</t>
  </si>
  <si>
    <t>In Progress</t>
  </si>
  <si>
    <t>Out of scope</t>
  </si>
  <si>
    <t>Total</t>
  </si>
  <si>
    <t>Scenario Description</t>
  </si>
  <si>
    <t xml:space="preserve">Scenario #
</t>
  </si>
  <si>
    <t xml:space="preserve">#Ref </t>
  </si>
  <si>
    <t>1.a</t>
  </si>
  <si>
    <t>Populate Dense BSM Matrix</t>
  </si>
  <si>
    <t>1.b</t>
  </si>
  <si>
    <t xml:space="preserve">Check if Triadiagonal, if not convert </t>
  </si>
  <si>
    <t xml:space="preserve">Set boundary conditions </t>
  </si>
  <si>
    <t>1.c</t>
  </si>
  <si>
    <t>Writes out Matrix A and vectro b to file in the form</t>
  </si>
  <si>
    <t>1.d</t>
  </si>
  <si>
    <t>2.a</t>
  </si>
  <si>
    <t>1.e</t>
  </si>
  <si>
    <t xml:space="preserve">Execute BSM </t>
  </si>
  <si>
    <t>3.a</t>
  </si>
  <si>
    <t xml:space="preserve">Export matrix A and vector b in correct form. Default name nas_SOR.in </t>
  </si>
  <si>
    <t xml:space="preserve">Updated to track test script execution progress.
Also tracks scripts that were blocked and a high level reason for the test blockage. 
Conditional formatting manages the visual presentation. 
</t>
  </si>
  <si>
    <r>
      <t xml:space="preserve">Used to monitor Integration Testing  progress and 
what processes were used in each Integration Test Script.    Useful
in:
 - Identifying processes required for each Test Scenario
 - Managing test script and process  testing  coverage
 - Tracking test script coverage to in-scope processes
The </t>
    </r>
    <r>
      <rPr>
        <b/>
        <i/>
        <sz val="11"/>
        <color theme="1"/>
        <rFont val="Calibri"/>
        <family val="2"/>
        <scheme val="minor"/>
      </rPr>
      <t>Scenario Desciption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 xml:space="preserve">is similar to the Use Case. </t>
    </r>
    <r>
      <rPr>
        <sz val="12"/>
        <color theme="1"/>
        <rFont val="Calibri"/>
        <family val="2"/>
        <scheme val="minor"/>
      </rPr>
      <t xml:space="preserve">
</t>
    </r>
  </si>
  <si>
    <t xml:space="preserve">TBD </t>
  </si>
  <si>
    <t xml:space="preserve"> Data</t>
  </si>
  <si>
    <t>Step1 - Black-Scholes-Merton</t>
  </si>
  <si>
    <t xml:space="preserve">Step 2- Export Matrix </t>
  </si>
  <si>
    <t xml:space="preserve">Step 3- Import Matrix </t>
  </si>
  <si>
    <t xml:space="preserve">Step 4  - Test Matrix </t>
  </si>
  <si>
    <t>Step 5  - Decision Engine</t>
  </si>
  <si>
    <t xml:space="preserve">Step 6 - SOR </t>
  </si>
  <si>
    <t xml:space="preserve">Step 7 - Output Result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</si>
</sst>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[$-409]d\-mmm;@"/>
  </numFmts>
  <fonts count="11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C5D9F1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99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5" fillId="0" borderId="0"/>
  </cellStyleXfs>
  <cellXfs count="56">
    <xf numFmtId="0" fontId="0" fillId="0" borderId="0" xfId="0"/>
    <xf numFmtId="0" fontId="0" fillId="0" borderId="0" xfId="0" applyAlignment="1">
      <alignment horizontal="left" vertical="top" wrapText="1"/>
    </xf>
    <xf numFmtId="0" fontId="1" fillId="2" borderId="0" xfId="0" applyFont="1" applyFill="1" applyAlignment="1">
      <alignment horizontal="left" vertical="top"/>
    </xf>
    <xf numFmtId="0" fontId="0" fillId="0" borderId="0" xfId="0" applyAlignment="1">
      <alignment horizontal="left" vertical="top"/>
    </xf>
    <xf numFmtId="0" fontId="1" fillId="2" borderId="0" xfId="0" applyFont="1" applyFill="1" applyAlignment="1">
      <alignment horizontal="left" vertical="top"/>
    </xf>
    <xf numFmtId="0" fontId="1" fillId="0" borderId="0" xfId="0" applyFont="1" applyAlignment="1">
      <alignment horizontal="left" vertical="top"/>
    </xf>
    <xf numFmtId="0" fontId="0" fillId="0" borderId="0" xfId="0" applyAlignment="1">
      <alignment horizontal="left" vertical="top" wrapText="1"/>
    </xf>
    <xf numFmtId="0" fontId="3" fillId="3" borderId="0" xfId="0" applyNumberFormat="1" applyFont="1" applyFill="1" applyBorder="1" applyAlignment="1" applyProtection="1">
      <alignment wrapText="1"/>
    </xf>
    <xf numFmtId="0" fontId="3" fillId="3" borderId="0" xfId="0" applyNumberFormat="1" applyFont="1" applyFill="1" applyBorder="1" applyAlignment="1" applyProtection="1">
      <alignment horizontal="center" wrapText="1"/>
    </xf>
    <xf numFmtId="0" fontId="4" fillId="0" borderId="0" xfId="0" applyFont="1"/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16" fontId="4" fillId="0" borderId="0" xfId="0" applyNumberFormat="1" applyFont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165" fontId="4" fillId="0" borderId="0" xfId="0" applyNumberFormat="1" applyFont="1" applyAlignment="1">
      <alignment horizontal="center" vertical="center"/>
    </xf>
    <xf numFmtId="0" fontId="4" fillId="0" borderId="0" xfId="0" applyFont="1" applyFill="1" applyAlignment="1">
      <alignment vertical="center" wrapText="1"/>
    </xf>
    <xf numFmtId="164" fontId="4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right" wrapText="1"/>
    </xf>
    <xf numFmtId="0" fontId="4" fillId="4" borderId="0" xfId="0" applyFont="1" applyFill="1" applyAlignment="1">
      <alignment horizontal="center"/>
    </xf>
    <xf numFmtId="0" fontId="4" fillId="4" borderId="0" xfId="0" applyFont="1" applyFill="1" applyAlignment="1">
      <alignment wrapText="1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center"/>
    </xf>
    <xf numFmtId="0" fontId="4" fillId="5" borderId="0" xfId="0" applyFont="1" applyFill="1" applyAlignment="1">
      <alignment horizontal="center"/>
    </xf>
    <xf numFmtId="0" fontId="4" fillId="5" borderId="0" xfId="0" applyFont="1" applyFill="1" applyAlignment="1">
      <alignment wrapText="1"/>
    </xf>
    <xf numFmtId="0" fontId="4" fillId="6" borderId="0" xfId="0" applyFont="1" applyFill="1" applyAlignment="1">
      <alignment horizontal="center"/>
    </xf>
    <xf numFmtId="0" fontId="4" fillId="6" borderId="0" xfId="0" applyFont="1" applyFill="1" applyAlignment="1">
      <alignment wrapText="1"/>
    </xf>
    <xf numFmtId="0" fontId="4" fillId="7" borderId="0" xfId="0" applyFont="1" applyFill="1" applyAlignment="1">
      <alignment horizontal="center"/>
    </xf>
    <xf numFmtId="0" fontId="4" fillId="7" borderId="0" xfId="0" applyFont="1" applyFill="1" applyAlignment="1">
      <alignment wrapText="1"/>
    </xf>
    <xf numFmtId="0" fontId="4" fillId="8" borderId="0" xfId="0" applyFont="1" applyFill="1" applyAlignment="1">
      <alignment horizontal="center"/>
    </xf>
    <xf numFmtId="0" fontId="4" fillId="8" borderId="0" xfId="0" applyFont="1" applyFill="1" applyAlignment="1">
      <alignment wrapText="1"/>
    </xf>
    <xf numFmtId="0" fontId="6" fillId="9" borderId="1" xfId="1" applyFont="1" applyFill="1" applyBorder="1" applyAlignment="1">
      <alignment horizontal="left" vertical="top" wrapText="1"/>
    </xf>
    <xf numFmtId="0" fontId="6" fillId="9" borderId="1" xfId="1" applyFont="1" applyFill="1" applyBorder="1" applyAlignment="1">
      <alignment horizontal="left" vertical="top" textRotation="40" wrapText="1"/>
    </xf>
    <xf numFmtId="0" fontId="1" fillId="10" borderId="1" xfId="1" applyFont="1" applyFill="1" applyBorder="1" applyAlignment="1">
      <alignment horizontal="left" vertical="top" textRotation="40" wrapText="1"/>
    </xf>
    <xf numFmtId="0" fontId="7" fillId="0" borderId="0" xfId="0" applyFont="1" applyAlignment="1">
      <alignment horizontal="left" vertical="top"/>
    </xf>
    <xf numFmtId="0" fontId="8" fillId="11" borderId="0" xfId="1" applyFont="1" applyFill="1" applyAlignment="1">
      <alignment horizontal="center" wrapText="1"/>
    </xf>
    <xf numFmtId="0" fontId="9" fillId="11" borderId="1" xfId="1" applyFont="1" applyFill="1" applyBorder="1" applyAlignment="1">
      <alignment horizontal="center" wrapText="1"/>
    </xf>
    <xf numFmtId="0" fontId="7" fillId="0" borderId="0" xfId="0" applyFont="1"/>
    <xf numFmtId="0" fontId="8" fillId="11" borderId="1" xfId="1" applyFont="1" applyFill="1" applyBorder="1" applyAlignment="1">
      <alignment horizontal="center" wrapText="1"/>
    </xf>
    <xf numFmtId="0" fontId="10" fillId="12" borderId="1" xfId="1" applyFont="1" applyFill="1" applyBorder="1" applyAlignment="1">
      <alignment horizontal="center" wrapText="1"/>
    </xf>
    <xf numFmtId="0" fontId="7" fillId="0" borderId="1" xfId="1" applyFont="1" applyBorder="1" applyAlignment="1">
      <alignment vertical="top"/>
    </xf>
    <xf numFmtId="0" fontId="7" fillId="0" borderId="1" xfId="1" applyFont="1" applyBorder="1" applyAlignment="1">
      <alignment vertical="top" wrapText="1"/>
    </xf>
    <xf numFmtId="0" fontId="7" fillId="0" borderId="1" xfId="1" applyFont="1" applyFill="1" applyBorder="1" applyAlignment="1">
      <alignment vertical="top" wrapText="1"/>
    </xf>
    <xf numFmtId="0" fontId="9" fillId="0" borderId="1" xfId="1" applyFont="1" applyBorder="1" applyAlignment="1">
      <alignment horizontal="center" vertical="center"/>
    </xf>
    <xf numFmtId="0" fontId="10" fillId="0" borderId="1" xfId="1" applyFont="1" applyFill="1" applyBorder="1" applyAlignment="1">
      <alignment vertical="top" wrapText="1"/>
    </xf>
    <xf numFmtId="0" fontId="9" fillId="0" borderId="1" xfId="1" applyFont="1" applyBorder="1" applyAlignment="1">
      <alignment horizontal="center" vertical="center" wrapText="1"/>
    </xf>
    <xf numFmtId="0" fontId="7" fillId="0" borderId="1" xfId="1" applyFont="1" applyBorder="1" applyAlignment="1">
      <alignment wrapText="1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164" fontId="4" fillId="0" borderId="0" xfId="0" applyNumberFormat="1" applyFont="1" applyAlignment="1">
      <alignment horizontal="left" vertical="top"/>
    </xf>
    <xf numFmtId="16" fontId="4" fillId="0" borderId="0" xfId="0" applyNumberFormat="1" applyFont="1" applyAlignment="1">
      <alignment horizontal="left" vertical="top"/>
    </xf>
    <xf numFmtId="0" fontId="4" fillId="0" borderId="0" xfId="0" applyFont="1" applyFill="1" applyAlignment="1">
      <alignment horizontal="left" vertical="top"/>
    </xf>
    <xf numFmtId="0" fontId="6" fillId="9" borderId="0" xfId="1" applyFont="1" applyFill="1" applyBorder="1" applyAlignment="1">
      <alignment horizontal="left" vertical="top" textRotation="40" wrapText="1"/>
    </xf>
    <xf numFmtId="0" fontId="6" fillId="9" borderId="2" xfId="1" applyFont="1" applyFill="1" applyBorder="1" applyAlignment="1">
      <alignment horizontal="left" vertical="top" textRotation="40" wrapText="1"/>
    </xf>
    <xf numFmtId="0" fontId="7" fillId="0" borderId="1" xfId="0" applyFont="1" applyBorder="1"/>
  </cellXfs>
  <cellStyles count="2">
    <cellStyle name="Normal" xfId="0" builtinId="0"/>
    <cellStyle name="Normal 2" xfId="1"/>
  </cellStyles>
  <dxfs count="5">
    <dxf>
      <fill>
        <patternFill>
          <bgColor rgb="FF92D050"/>
        </patternFill>
      </fill>
    </dxf>
    <dxf>
      <fill>
        <patternFill>
          <bgColor theme="0" tint="-0.34998626667073579"/>
        </patternFill>
      </fill>
    </dxf>
    <dxf>
      <fill>
        <patternFill>
          <bgColor rgb="FFFFFF00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419100</xdr:colOff>
      <xdr:row>1</xdr:row>
      <xdr:rowOff>25400</xdr:rowOff>
    </xdr:from>
    <xdr:to>
      <xdr:col>21</xdr:col>
      <xdr:colOff>571500</xdr:colOff>
      <xdr:row>47</xdr:row>
      <xdr:rowOff>50800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44600" y="228600"/>
          <a:ext cx="16662400" cy="93726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381000</xdr:colOff>
      <xdr:row>0</xdr:row>
      <xdr:rowOff>126999</xdr:rowOff>
    </xdr:from>
    <xdr:to>
      <xdr:col>21</xdr:col>
      <xdr:colOff>495300</xdr:colOff>
      <xdr:row>48</xdr:row>
      <xdr:rowOff>188912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0" y="126999"/>
          <a:ext cx="17449800" cy="981551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showGridLines="0" tabSelected="1" workbookViewId="0">
      <selection activeCell="F16" sqref="F16"/>
    </sheetView>
  </sheetViews>
  <sheetFormatPr baseColWidth="10" defaultRowHeight="16" x14ac:dyDescent="0.2"/>
  <cols>
    <col min="1" max="1" width="47" customWidth="1"/>
    <col min="2" max="2" width="63.83203125" customWidth="1"/>
  </cols>
  <sheetData>
    <row r="1" spans="1:2" x14ac:dyDescent="0.2">
      <c r="A1" s="2" t="s">
        <v>0</v>
      </c>
      <c r="B1" s="2"/>
    </row>
    <row r="2" spans="1:2" x14ac:dyDescent="0.2">
      <c r="A2" s="3"/>
      <c r="B2" s="3"/>
    </row>
    <row r="3" spans="1:2" x14ac:dyDescent="0.2">
      <c r="A3" s="1" t="s">
        <v>5</v>
      </c>
      <c r="B3" s="1"/>
    </row>
    <row r="4" spans="1:2" x14ac:dyDescent="0.2">
      <c r="A4" s="4" t="s">
        <v>1</v>
      </c>
      <c r="B4" s="4" t="s">
        <v>2</v>
      </c>
    </row>
    <row r="5" spans="1:2" x14ac:dyDescent="0.2">
      <c r="A5" s="5" t="s">
        <v>6</v>
      </c>
      <c r="B5" t="s">
        <v>8</v>
      </c>
    </row>
    <row r="6" spans="1:2" x14ac:dyDescent="0.2">
      <c r="A6" s="5" t="s">
        <v>7</v>
      </c>
      <c r="B6" t="s">
        <v>9</v>
      </c>
    </row>
    <row r="7" spans="1:2" x14ac:dyDescent="0.2">
      <c r="A7" s="5"/>
      <c r="B7" s="6"/>
    </row>
    <row r="8" spans="1:2" ht="80" x14ac:dyDescent="0.2">
      <c r="A8" s="5" t="s">
        <v>3</v>
      </c>
      <c r="B8" s="6" t="s">
        <v>58</v>
      </c>
    </row>
    <row r="9" spans="1:2" x14ac:dyDescent="0.2">
      <c r="A9" s="3"/>
      <c r="B9" s="3"/>
    </row>
    <row r="10" spans="1:2" ht="144" x14ac:dyDescent="0.2">
      <c r="A10" s="5" t="s">
        <v>4</v>
      </c>
      <c r="B10" s="6" t="s">
        <v>59</v>
      </c>
    </row>
  </sheetData>
  <mergeCells count="2">
    <mergeCell ref="A1:B1"/>
    <mergeCell ref="A3:B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workbookViewId="0">
      <selection activeCell="Y33" sqref="Y33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workbookViewId="0">
      <selection activeCell="V39" sqref="V39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8"/>
  <sheetViews>
    <sheetView zoomScale="120" zoomScaleNormal="120" zoomScalePageLayoutView="120" workbookViewId="0">
      <selection activeCell="B9" sqref="B9"/>
    </sheetView>
  </sheetViews>
  <sheetFormatPr baseColWidth="10" defaultColWidth="8.83203125" defaultRowHeight="14" x14ac:dyDescent="0.2"/>
  <cols>
    <col min="1" max="1" width="8.83203125" style="9"/>
    <col min="2" max="2" width="37.5" style="22" customWidth="1"/>
    <col min="3" max="3" width="10.1640625" style="11" customWidth="1"/>
    <col min="4" max="4" width="9.6640625" style="11" bestFit="1" customWidth="1"/>
    <col min="5" max="10" width="9" style="9" customWidth="1"/>
    <col min="11" max="11" width="18.83203125" style="23" customWidth="1"/>
    <col min="12" max="12" width="28.1640625" style="22" bestFit="1" customWidth="1"/>
    <col min="13" max="13" width="24.5" style="22" customWidth="1"/>
    <col min="14" max="14" width="12.1640625" style="23" customWidth="1"/>
    <col min="15" max="16" width="10.1640625" style="9" customWidth="1"/>
    <col min="17" max="16384" width="8.83203125" style="9"/>
  </cols>
  <sheetData>
    <row r="1" spans="1:17" ht="56" x14ac:dyDescent="0.2">
      <c r="A1" s="7" t="s">
        <v>44</v>
      </c>
      <c r="B1" s="7" t="s">
        <v>10</v>
      </c>
      <c r="C1" s="8" t="s">
        <v>11</v>
      </c>
      <c r="D1" s="8" t="s">
        <v>12</v>
      </c>
      <c r="E1" s="8" t="s">
        <v>13</v>
      </c>
      <c r="F1" s="8" t="s">
        <v>14</v>
      </c>
      <c r="G1" s="8" t="s">
        <v>15</v>
      </c>
      <c r="H1" s="8" t="s">
        <v>16</v>
      </c>
      <c r="I1" s="8" t="s">
        <v>17</v>
      </c>
      <c r="J1" s="8" t="s">
        <v>18</v>
      </c>
      <c r="K1" s="8" t="s">
        <v>19</v>
      </c>
      <c r="L1" s="8" t="s">
        <v>20</v>
      </c>
      <c r="M1" s="8" t="s">
        <v>21</v>
      </c>
      <c r="N1" s="8" t="s">
        <v>22</v>
      </c>
      <c r="O1" s="8" t="s">
        <v>23</v>
      </c>
      <c r="P1" s="8" t="s">
        <v>24</v>
      </c>
      <c r="Q1" s="9" t="s">
        <v>25</v>
      </c>
    </row>
    <row r="2" spans="1:17" s="48" customFormat="1" x14ac:dyDescent="0.2">
      <c r="A2" s="48" t="s">
        <v>45</v>
      </c>
      <c r="B2" s="49" t="s">
        <v>46</v>
      </c>
      <c r="C2" s="48">
        <v>20</v>
      </c>
      <c r="E2" s="48">
        <v>1</v>
      </c>
      <c r="F2" s="48" t="s">
        <v>26</v>
      </c>
      <c r="G2" s="48">
        <v>10</v>
      </c>
      <c r="H2" s="48">
        <v>0</v>
      </c>
      <c r="I2" s="48">
        <f t="shared" ref="I2:I28" si="0">G2-H2</f>
        <v>10</v>
      </c>
      <c r="J2" s="50">
        <f t="shared" ref="J2:J28" si="1">IF(K2="Tested up to Blocker",1,I2/G2)</f>
        <v>1</v>
      </c>
      <c r="K2" s="48" t="s">
        <v>27</v>
      </c>
      <c r="L2" s="49"/>
      <c r="M2" s="49"/>
      <c r="O2" s="51">
        <v>42156</v>
      </c>
      <c r="P2" s="51">
        <v>42170</v>
      </c>
    </row>
    <row r="3" spans="1:17" s="48" customFormat="1" x14ac:dyDescent="0.2">
      <c r="A3" s="48" t="s">
        <v>47</v>
      </c>
      <c r="B3" s="49" t="s">
        <v>48</v>
      </c>
      <c r="C3" s="48">
        <v>15</v>
      </c>
      <c r="E3" s="48">
        <v>1</v>
      </c>
      <c r="F3" s="48" t="s">
        <v>26</v>
      </c>
      <c r="G3" s="48">
        <v>10</v>
      </c>
      <c r="H3" s="48">
        <v>4</v>
      </c>
      <c r="I3" s="48">
        <f t="shared" si="0"/>
        <v>6</v>
      </c>
      <c r="J3" s="50">
        <f t="shared" si="1"/>
        <v>0.6</v>
      </c>
      <c r="K3" s="48" t="s">
        <v>28</v>
      </c>
      <c r="L3" s="49"/>
      <c r="M3" s="49"/>
      <c r="O3" s="51">
        <v>42170</v>
      </c>
      <c r="P3" s="51"/>
    </row>
    <row r="4" spans="1:17" s="48" customFormat="1" x14ac:dyDescent="0.2">
      <c r="A4" s="48" t="s">
        <v>50</v>
      </c>
      <c r="B4" s="49" t="s">
        <v>49</v>
      </c>
      <c r="C4" s="48">
        <v>14</v>
      </c>
      <c r="E4" s="48">
        <v>1</v>
      </c>
      <c r="F4" s="48" t="s">
        <v>26</v>
      </c>
      <c r="G4" s="48">
        <v>17</v>
      </c>
      <c r="H4" s="48">
        <v>17</v>
      </c>
      <c r="I4" s="48">
        <f t="shared" si="0"/>
        <v>0</v>
      </c>
      <c r="J4" s="50">
        <f t="shared" si="1"/>
        <v>0</v>
      </c>
      <c r="K4" s="52" t="s">
        <v>29</v>
      </c>
      <c r="L4" s="48" t="s">
        <v>30</v>
      </c>
      <c r="M4" s="49"/>
      <c r="N4" s="48" t="s">
        <v>31</v>
      </c>
      <c r="O4" s="51" t="s">
        <v>32</v>
      </c>
      <c r="P4" s="51"/>
    </row>
    <row r="5" spans="1:17" s="48" customFormat="1" x14ac:dyDescent="0.2">
      <c r="A5" s="48" t="s">
        <v>52</v>
      </c>
      <c r="B5" s="49" t="s">
        <v>51</v>
      </c>
      <c r="C5" s="52">
        <v>20</v>
      </c>
      <c r="E5" s="48">
        <v>1</v>
      </c>
      <c r="F5" s="48" t="s">
        <v>26</v>
      </c>
      <c r="G5" s="48">
        <v>5</v>
      </c>
      <c r="H5" s="48">
        <v>3</v>
      </c>
      <c r="I5" s="48">
        <f t="shared" si="0"/>
        <v>2</v>
      </c>
      <c r="J5" s="50">
        <f t="shared" si="1"/>
        <v>1</v>
      </c>
      <c r="K5" s="52" t="s">
        <v>33</v>
      </c>
      <c r="L5" s="49" t="s">
        <v>34</v>
      </c>
      <c r="M5" s="49"/>
      <c r="N5" s="48">
        <v>3</v>
      </c>
      <c r="O5" s="51">
        <v>42159</v>
      </c>
      <c r="P5" s="51">
        <v>42166</v>
      </c>
    </row>
    <row r="6" spans="1:17" s="48" customFormat="1" ht="15" customHeight="1" x14ac:dyDescent="0.2">
      <c r="A6" s="48" t="s">
        <v>54</v>
      </c>
      <c r="B6" s="49" t="s">
        <v>55</v>
      </c>
      <c r="C6" s="52">
        <v>20</v>
      </c>
      <c r="E6" s="48">
        <v>2</v>
      </c>
      <c r="F6" s="48" t="s">
        <v>26</v>
      </c>
      <c r="G6" s="48">
        <v>5</v>
      </c>
      <c r="H6" s="48">
        <v>0</v>
      </c>
      <c r="I6" s="48">
        <f t="shared" si="0"/>
        <v>5</v>
      </c>
      <c r="J6" s="50">
        <f t="shared" si="1"/>
        <v>1</v>
      </c>
      <c r="K6" s="48" t="s">
        <v>28</v>
      </c>
      <c r="L6" s="49"/>
      <c r="M6" s="49"/>
      <c r="O6" s="51">
        <v>42167</v>
      </c>
      <c r="P6" s="51">
        <v>42170</v>
      </c>
    </row>
    <row r="7" spans="1:17" s="48" customFormat="1" ht="28" x14ac:dyDescent="0.2">
      <c r="A7" s="48" t="s">
        <v>53</v>
      </c>
      <c r="B7" s="49" t="s">
        <v>57</v>
      </c>
      <c r="C7" s="52">
        <v>20</v>
      </c>
      <c r="D7" s="48" t="s">
        <v>26</v>
      </c>
      <c r="E7" s="48">
        <v>3</v>
      </c>
      <c r="F7" s="48" t="s">
        <v>35</v>
      </c>
      <c r="G7" s="48">
        <v>5</v>
      </c>
      <c r="H7" s="48">
        <v>5</v>
      </c>
      <c r="I7" s="48">
        <f t="shared" si="0"/>
        <v>0</v>
      </c>
      <c r="J7" s="50">
        <f t="shared" si="1"/>
        <v>0</v>
      </c>
      <c r="K7" s="48" t="s">
        <v>27</v>
      </c>
      <c r="L7" s="49"/>
      <c r="M7" s="49"/>
      <c r="O7" s="51">
        <v>42173</v>
      </c>
      <c r="P7" s="51"/>
    </row>
    <row r="8" spans="1:17" s="48" customFormat="1" x14ac:dyDescent="0.2">
      <c r="A8" s="48" t="s">
        <v>56</v>
      </c>
      <c r="B8" s="49" t="s">
        <v>60</v>
      </c>
      <c r="C8" s="48">
        <v>20</v>
      </c>
      <c r="E8" s="48">
        <v>1</v>
      </c>
      <c r="F8" s="48" t="s">
        <v>26</v>
      </c>
      <c r="G8" s="48">
        <v>15</v>
      </c>
      <c r="H8" s="48">
        <v>5</v>
      </c>
      <c r="I8" s="48">
        <f t="shared" si="0"/>
        <v>10</v>
      </c>
      <c r="J8" s="50">
        <f t="shared" si="1"/>
        <v>1</v>
      </c>
      <c r="K8" s="48" t="s">
        <v>33</v>
      </c>
      <c r="L8" s="49" t="s">
        <v>34</v>
      </c>
      <c r="M8" s="49"/>
      <c r="N8" s="48">
        <v>5</v>
      </c>
      <c r="O8" s="51">
        <v>42158</v>
      </c>
      <c r="P8" s="51">
        <v>42163</v>
      </c>
    </row>
    <row r="9" spans="1:17" s="48" customFormat="1" x14ac:dyDescent="0.2">
      <c r="B9" s="49"/>
      <c r="C9" s="48">
        <v>10</v>
      </c>
      <c r="E9" s="48">
        <v>1</v>
      </c>
      <c r="F9" s="48" t="s">
        <v>35</v>
      </c>
      <c r="G9" s="48">
        <v>10</v>
      </c>
      <c r="H9" s="48">
        <v>10</v>
      </c>
      <c r="I9" s="48">
        <f t="shared" si="0"/>
        <v>0</v>
      </c>
      <c r="J9" s="50">
        <f t="shared" si="1"/>
        <v>0</v>
      </c>
      <c r="K9" s="48" t="s">
        <v>32</v>
      </c>
      <c r="L9" s="49" t="s">
        <v>36</v>
      </c>
      <c r="M9" s="49"/>
      <c r="O9" s="51" t="s">
        <v>32</v>
      </c>
      <c r="P9" s="51"/>
    </row>
    <row r="10" spans="1:17" x14ac:dyDescent="0.2">
      <c r="B10" s="10"/>
      <c r="E10" s="11"/>
      <c r="F10" s="11"/>
      <c r="G10" s="11"/>
      <c r="H10" s="11"/>
      <c r="I10" s="11">
        <f t="shared" si="0"/>
        <v>0</v>
      </c>
      <c r="J10" s="12" t="e">
        <f t="shared" si="1"/>
        <v>#DIV/0!</v>
      </c>
      <c r="K10" s="11"/>
      <c r="L10" s="10"/>
      <c r="M10" s="10"/>
      <c r="N10" s="11"/>
      <c r="O10" s="13"/>
      <c r="P10" s="13"/>
    </row>
    <row r="11" spans="1:17" x14ac:dyDescent="0.2">
      <c r="B11" s="10"/>
      <c r="E11" s="11"/>
      <c r="F11" s="11"/>
      <c r="G11" s="11"/>
      <c r="H11" s="11"/>
      <c r="I11" s="11">
        <f t="shared" si="0"/>
        <v>0</v>
      </c>
      <c r="J11" s="12" t="e">
        <f t="shared" si="1"/>
        <v>#DIV/0!</v>
      </c>
      <c r="K11" s="11"/>
      <c r="L11" s="10"/>
      <c r="M11" s="10"/>
      <c r="N11" s="11"/>
      <c r="O11" s="13"/>
      <c r="P11" s="11"/>
    </row>
    <row r="12" spans="1:17" x14ac:dyDescent="0.2">
      <c r="B12" s="10"/>
      <c r="E12" s="11"/>
      <c r="F12" s="11"/>
      <c r="G12" s="11"/>
      <c r="H12" s="11"/>
      <c r="I12" s="11">
        <f t="shared" si="0"/>
        <v>0</v>
      </c>
      <c r="J12" s="12" t="e">
        <f t="shared" si="1"/>
        <v>#DIV/0!</v>
      </c>
      <c r="K12" s="11"/>
      <c r="L12" s="10"/>
      <c r="M12" s="10"/>
      <c r="N12" s="11"/>
      <c r="O12" s="13"/>
      <c r="P12" s="13"/>
    </row>
    <row r="13" spans="1:17" x14ac:dyDescent="0.2">
      <c r="B13" s="10"/>
      <c r="E13" s="11"/>
      <c r="F13" s="11"/>
      <c r="G13" s="11"/>
      <c r="H13" s="11"/>
      <c r="I13" s="11">
        <f t="shared" si="0"/>
        <v>0</v>
      </c>
      <c r="J13" s="12" t="e">
        <f t="shared" si="1"/>
        <v>#DIV/0!</v>
      </c>
      <c r="K13" s="11"/>
      <c r="L13" s="10"/>
      <c r="M13" s="10"/>
      <c r="N13" s="11"/>
      <c r="O13" s="13"/>
      <c r="P13" s="15"/>
    </row>
    <row r="14" spans="1:17" x14ac:dyDescent="0.2">
      <c r="B14" s="10"/>
      <c r="E14" s="11"/>
      <c r="F14" s="11"/>
      <c r="G14" s="11"/>
      <c r="H14" s="11"/>
      <c r="I14" s="11">
        <f t="shared" si="0"/>
        <v>0</v>
      </c>
      <c r="J14" s="12" t="e">
        <f t="shared" si="1"/>
        <v>#DIV/0!</v>
      </c>
      <c r="K14" s="11"/>
      <c r="L14" s="10"/>
      <c r="M14" s="10"/>
      <c r="N14" s="11"/>
      <c r="O14" s="13"/>
      <c r="P14" s="13"/>
    </row>
    <row r="15" spans="1:17" x14ac:dyDescent="0.2">
      <c r="B15" s="10"/>
      <c r="E15" s="11"/>
      <c r="F15" s="11"/>
      <c r="G15" s="11"/>
      <c r="H15" s="11"/>
      <c r="I15" s="11">
        <f t="shared" si="0"/>
        <v>0</v>
      </c>
      <c r="J15" s="12" t="e">
        <f t="shared" si="1"/>
        <v>#DIV/0!</v>
      </c>
      <c r="K15" s="14"/>
      <c r="L15" s="10"/>
      <c r="M15" s="10"/>
      <c r="N15" s="11"/>
      <c r="O15" s="13"/>
      <c r="P15" s="13"/>
    </row>
    <row r="16" spans="1:17" x14ac:dyDescent="0.2">
      <c r="B16" s="10"/>
      <c r="E16" s="11"/>
      <c r="F16" s="11"/>
      <c r="G16" s="11"/>
      <c r="H16" s="11"/>
      <c r="I16" s="11">
        <f t="shared" si="0"/>
        <v>0</v>
      </c>
      <c r="J16" s="12" t="e">
        <f t="shared" si="1"/>
        <v>#DIV/0!</v>
      </c>
      <c r="K16" s="11"/>
      <c r="L16" s="10"/>
      <c r="M16" s="10"/>
      <c r="N16" s="11"/>
      <c r="O16" s="13"/>
      <c r="P16" s="13"/>
    </row>
    <row r="17" spans="2:16" x14ac:dyDescent="0.2">
      <c r="B17" s="16"/>
      <c r="C17" s="14"/>
      <c r="D17" s="14"/>
      <c r="E17" s="14"/>
      <c r="F17" s="14"/>
      <c r="G17" s="14"/>
      <c r="H17" s="14"/>
      <c r="I17" s="14">
        <f t="shared" si="0"/>
        <v>0</v>
      </c>
      <c r="J17" s="17" t="e">
        <f t="shared" si="1"/>
        <v>#DIV/0!</v>
      </c>
      <c r="K17" s="14"/>
      <c r="L17" s="16"/>
      <c r="M17" s="16"/>
      <c r="N17" s="14"/>
      <c r="O17" s="14"/>
      <c r="P17" s="14"/>
    </row>
    <row r="18" spans="2:16" x14ac:dyDescent="0.2">
      <c r="B18" s="10"/>
      <c r="E18" s="11"/>
      <c r="F18" s="11"/>
      <c r="G18" s="11"/>
      <c r="H18" s="11"/>
      <c r="I18" s="11">
        <f t="shared" si="0"/>
        <v>0</v>
      </c>
      <c r="J18" s="12" t="e">
        <f t="shared" si="1"/>
        <v>#DIV/0!</v>
      </c>
      <c r="K18" s="11"/>
      <c r="L18" s="10"/>
      <c r="M18" s="10"/>
      <c r="N18" s="11"/>
      <c r="O18" s="13"/>
      <c r="P18" s="13"/>
    </row>
    <row r="19" spans="2:16" x14ac:dyDescent="0.2">
      <c r="B19" s="10"/>
      <c r="E19" s="11"/>
      <c r="F19" s="11"/>
      <c r="G19" s="11"/>
      <c r="H19" s="11"/>
      <c r="I19" s="11">
        <f t="shared" si="0"/>
        <v>0</v>
      </c>
      <c r="J19" s="12" t="e">
        <f t="shared" si="1"/>
        <v>#DIV/0!</v>
      </c>
      <c r="K19" s="11"/>
      <c r="L19" s="10"/>
      <c r="M19" s="10"/>
      <c r="N19" s="11"/>
      <c r="O19" s="13"/>
      <c r="P19" s="15"/>
    </row>
    <row r="20" spans="2:16" x14ac:dyDescent="0.2">
      <c r="B20" s="10"/>
      <c r="E20" s="11"/>
      <c r="F20" s="11"/>
      <c r="G20" s="11"/>
      <c r="H20" s="11"/>
      <c r="I20" s="11">
        <f t="shared" si="0"/>
        <v>0</v>
      </c>
      <c r="J20" s="12" t="e">
        <f t="shared" si="1"/>
        <v>#DIV/0!</v>
      </c>
      <c r="K20" s="11"/>
      <c r="L20" s="10"/>
      <c r="M20" s="10"/>
      <c r="N20" s="11"/>
      <c r="O20" s="13"/>
      <c r="P20" s="15"/>
    </row>
    <row r="21" spans="2:16" x14ac:dyDescent="0.2">
      <c r="B21" s="10"/>
      <c r="E21" s="11"/>
      <c r="F21" s="11"/>
      <c r="G21" s="11"/>
      <c r="H21" s="11"/>
      <c r="I21" s="11">
        <f t="shared" si="0"/>
        <v>0</v>
      </c>
      <c r="J21" s="12" t="e">
        <f t="shared" si="1"/>
        <v>#DIV/0!</v>
      </c>
      <c r="K21" s="11"/>
      <c r="L21" s="10"/>
      <c r="M21" s="10"/>
      <c r="N21" s="11"/>
      <c r="O21" s="13"/>
      <c r="P21" s="13"/>
    </row>
    <row r="22" spans="2:16" x14ac:dyDescent="0.2">
      <c r="B22" s="10"/>
      <c r="E22" s="11"/>
      <c r="F22" s="11"/>
      <c r="G22" s="11"/>
      <c r="H22" s="11"/>
      <c r="I22" s="11">
        <f t="shared" si="0"/>
        <v>0</v>
      </c>
      <c r="J22" s="12" t="e">
        <f t="shared" si="1"/>
        <v>#DIV/0!</v>
      </c>
      <c r="K22" s="11"/>
      <c r="L22" s="10"/>
      <c r="M22" s="10"/>
      <c r="N22" s="11"/>
      <c r="O22" s="13"/>
      <c r="P22" s="13"/>
    </row>
    <row r="23" spans="2:16" x14ac:dyDescent="0.2">
      <c r="B23" s="10"/>
      <c r="E23" s="11"/>
      <c r="F23" s="11"/>
      <c r="G23" s="11"/>
      <c r="H23" s="11"/>
      <c r="I23" s="11">
        <f t="shared" si="0"/>
        <v>0</v>
      </c>
      <c r="J23" s="12" t="e">
        <f t="shared" si="1"/>
        <v>#DIV/0!</v>
      </c>
      <c r="K23" s="11"/>
      <c r="L23" s="16"/>
      <c r="M23" s="16"/>
      <c r="N23" s="11"/>
      <c r="O23" s="13"/>
      <c r="P23" s="11"/>
    </row>
    <row r="24" spans="2:16" x14ac:dyDescent="0.2">
      <c r="B24" s="10"/>
      <c r="E24" s="11"/>
      <c r="F24" s="11"/>
      <c r="G24" s="11"/>
      <c r="H24" s="11"/>
      <c r="I24" s="11">
        <f t="shared" si="0"/>
        <v>0</v>
      </c>
      <c r="J24" s="12" t="e">
        <f t="shared" si="1"/>
        <v>#DIV/0!</v>
      </c>
      <c r="K24" s="11"/>
      <c r="L24" s="10"/>
      <c r="M24" s="10"/>
      <c r="N24" s="11"/>
      <c r="O24" s="13"/>
      <c r="P24" s="15"/>
    </row>
    <row r="25" spans="2:16" x14ac:dyDescent="0.2">
      <c r="B25" s="10"/>
      <c r="C25" s="18"/>
      <c r="E25" s="11"/>
      <c r="F25" s="11"/>
      <c r="G25" s="11"/>
      <c r="H25" s="11"/>
      <c r="I25" s="11">
        <f t="shared" si="0"/>
        <v>0</v>
      </c>
      <c r="J25" s="12" t="e">
        <f t="shared" si="1"/>
        <v>#DIV/0!</v>
      </c>
      <c r="K25" s="11"/>
      <c r="L25" s="10"/>
      <c r="M25" s="10"/>
      <c r="N25" s="11"/>
      <c r="O25" s="13"/>
      <c r="P25" s="13"/>
    </row>
    <row r="26" spans="2:16" x14ac:dyDescent="0.2">
      <c r="B26" s="10"/>
      <c r="E26" s="11"/>
      <c r="F26" s="11"/>
      <c r="G26" s="11"/>
      <c r="H26" s="11"/>
      <c r="I26" s="11">
        <f t="shared" si="0"/>
        <v>0</v>
      </c>
      <c r="J26" s="12" t="e">
        <f t="shared" si="1"/>
        <v>#DIV/0!</v>
      </c>
      <c r="K26" s="11"/>
      <c r="L26" s="10"/>
      <c r="M26" s="10"/>
      <c r="N26" s="11"/>
      <c r="O26" s="13"/>
      <c r="P26" s="13"/>
    </row>
    <row r="27" spans="2:16" x14ac:dyDescent="0.2">
      <c r="B27" s="10"/>
      <c r="E27" s="11"/>
      <c r="F27" s="11"/>
      <c r="G27" s="11"/>
      <c r="H27" s="11"/>
      <c r="I27" s="11">
        <f t="shared" si="0"/>
        <v>0</v>
      </c>
      <c r="J27" s="12" t="e">
        <f t="shared" si="1"/>
        <v>#DIV/0!</v>
      </c>
      <c r="K27" s="11"/>
      <c r="L27" s="10"/>
      <c r="M27" s="10"/>
      <c r="N27" s="11"/>
      <c r="O27" s="13"/>
      <c r="P27" s="13"/>
    </row>
    <row r="28" spans="2:16" x14ac:dyDescent="0.2">
      <c r="B28" s="10"/>
      <c r="E28" s="11"/>
      <c r="F28" s="11"/>
      <c r="G28" s="11"/>
      <c r="H28" s="11"/>
      <c r="I28" s="11">
        <f t="shared" si="0"/>
        <v>0</v>
      </c>
      <c r="J28" s="12" t="e">
        <f t="shared" si="1"/>
        <v>#DIV/0!</v>
      </c>
      <c r="K28" s="11"/>
      <c r="L28" s="16"/>
      <c r="M28" s="16"/>
      <c r="N28" s="11"/>
      <c r="O28" s="13"/>
      <c r="P28" s="13"/>
    </row>
    <row r="31" spans="2:16" x14ac:dyDescent="0.2">
      <c r="B31" s="19" t="s">
        <v>37</v>
      </c>
      <c r="E31" s="11">
        <f>COUNT(E2:E30)</f>
        <v>8</v>
      </c>
      <c r="K31" s="20">
        <f>COUNTIF(K2:K28,"Complete")</f>
        <v>2</v>
      </c>
      <c r="L31" s="21" t="s">
        <v>28</v>
      </c>
    </row>
    <row r="32" spans="2:16" x14ac:dyDescent="0.2">
      <c r="K32" s="24">
        <f>COUNTIF(K2:K28,"Tested up to Blocker")</f>
        <v>2</v>
      </c>
      <c r="L32" s="25" t="s">
        <v>38</v>
      </c>
    </row>
    <row r="33" spans="2:14" x14ac:dyDescent="0.2">
      <c r="B33" s="9"/>
      <c r="C33" s="9"/>
      <c r="D33" s="9"/>
      <c r="K33" s="26">
        <f>COUNTIF(K2:K28,"In Progress")</f>
        <v>0</v>
      </c>
      <c r="L33" s="27" t="s">
        <v>39</v>
      </c>
      <c r="M33" s="9"/>
      <c r="N33" s="9"/>
    </row>
    <row r="34" spans="2:14" x14ac:dyDescent="0.2">
      <c r="B34" s="9"/>
      <c r="C34" s="9"/>
      <c r="D34" s="9"/>
      <c r="K34" s="23">
        <f>COUNTIF(K2:K28,"Not Started")</f>
        <v>2</v>
      </c>
      <c r="L34" s="22" t="s">
        <v>27</v>
      </c>
      <c r="M34" s="9"/>
      <c r="N34" s="9"/>
    </row>
    <row r="35" spans="2:14" x14ac:dyDescent="0.2">
      <c r="B35" s="9"/>
      <c r="C35" s="9"/>
      <c r="D35" s="9"/>
      <c r="K35" s="28">
        <f>COUNTIF(K2:K28,"Out of scope")</f>
        <v>1</v>
      </c>
      <c r="L35" s="29" t="s">
        <v>40</v>
      </c>
      <c r="M35" s="9"/>
      <c r="N35" s="9"/>
    </row>
    <row r="36" spans="2:14" x14ac:dyDescent="0.2">
      <c r="B36" s="9"/>
      <c r="C36" s="9"/>
      <c r="D36" s="9"/>
      <c r="K36" s="30">
        <f>COUNTIF(K2:K28,"N/A")</f>
        <v>1</v>
      </c>
      <c r="L36" s="31" t="s">
        <v>32</v>
      </c>
      <c r="M36" s="9"/>
      <c r="N36" s="9"/>
    </row>
    <row r="38" spans="2:14" x14ac:dyDescent="0.2">
      <c r="B38" s="9"/>
      <c r="C38" s="9"/>
      <c r="D38" s="9"/>
      <c r="K38" s="23">
        <f>SUM(K31:K37)</f>
        <v>8</v>
      </c>
      <c r="L38" s="22" t="s">
        <v>41</v>
      </c>
      <c r="M38" s="9"/>
      <c r="N38" s="9"/>
    </row>
  </sheetData>
  <conditionalFormatting sqref="B2:P28">
    <cfRule type="expression" dxfId="4" priority="1">
      <formula>$K2= "N/A"</formula>
    </cfRule>
    <cfRule type="expression" dxfId="3" priority="2">
      <formula>$K2="In Progress"</formula>
    </cfRule>
    <cfRule type="expression" dxfId="2" priority="3">
      <formula>$K2="Tested up to Blocker"</formula>
    </cfRule>
    <cfRule type="expression" dxfId="1" priority="4">
      <formula>$K2="Out of scope"</formula>
    </cfRule>
    <cfRule type="expression" dxfId="0" priority="5">
      <formula>$K2="Complete"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zoomScale="110" zoomScaleNormal="110" zoomScalePageLayoutView="110" workbookViewId="0">
      <selection activeCell="A9" sqref="A9"/>
    </sheetView>
  </sheetViews>
  <sheetFormatPr baseColWidth="10" defaultColWidth="29.5" defaultRowHeight="15" x14ac:dyDescent="0.2"/>
  <cols>
    <col min="1" max="16384" width="29.5" style="38"/>
  </cols>
  <sheetData>
    <row r="1" spans="1:10" s="35" customFormat="1" ht="146" customHeight="1" x14ac:dyDescent="0.2">
      <c r="A1" s="32" t="s">
        <v>43</v>
      </c>
      <c r="B1" s="32" t="s">
        <v>42</v>
      </c>
      <c r="C1" s="32" t="s">
        <v>61</v>
      </c>
      <c r="D1" s="33" t="s">
        <v>62</v>
      </c>
      <c r="E1" s="33" t="s">
        <v>63</v>
      </c>
      <c r="F1" s="34" t="s">
        <v>64</v>
      </c>
      <c r="G1" s="54" t="s">
        <v>65</v>
      </c>
      <c r="H1" s="54" t="s">
        <v>66</v>
      </c>
      <c r="I1" s="54" t="s">
        <v>67</v>
      </c>
      <c r="J1" s="53" t="s">
        <v>68</v>
      </c>
    </row>
    <row r="2" spans="1:10" x14ac:dyDescent="0.2">
      <c r="A2" s="36"/>
      <c r="B2" s="37"/>
      <c r="C2" s="37"/>
      <c r="D2" s="37"/>
      <c r="E2" s="37"/>
      <c r="F2" s="37"/>
      <c r="G2" s="37"/>
      <c r="H2" s="37"/>
      <c r="I2" s="37"/>
      <c r="J2" s="37"/>
    </row>
    <row r="3" spans="1:10" x14ac:dyDescent="0.2">
      <c r="A3" s="39"/>
      <c r="B3" s="37"/>
      <c r="C3" s="37"/>
      <c r="D3" s="40"/>
      <c r="E3" s="40"/>
      <c r="F3" s="40"/>
      <c r="G3" s="37"/>
      <c r="H3" s="40"/>
      <c r="I3" s="40"/>
      <c r="J3" s="40"/>
    </row>
    <row r="4" spans="1:10" x14ac:dyDescent="0.2">
      <c r="A4" s="41">
        <v>1</v>
      </c>
      <c r="B4" s="42"/>
      <c r="C4" s="43"/>
      <c r="D4" s="44"/>
      <c r="E4" s="44"/>
      <c r="F4" s="44"/>
      <c r="G4" s="40"/>
      <c r="H4" s="44"/>
      <c r="I4" s="44"/>
      <c r="J4" s="44"/>
    </row>
    <row r="5" spans="1:10" x14ac:dyDescent="0.2">
      <c r="A5" s="41">
        <v>2</v>
      </c>
      <c r="B5" s="45"/>
      <c r="C5" s="45"/>
      <c r="D5" s="44"/>
      <c r="E5" s="44"/>
      <c r="F5" s="44"/>
      <c r="G5" s="44"/>
      <c r="H5" s="44"/>
      <c r="I5" s="44"/>
      <c r="J5" s="44"/>
    </row>
    <row r="6" spans="1:10" x14ac:dyDescent="0.2">
      <c r="A6" s="41">
        <v>3</v>
      </c>
      <c r="B6" s="45"/>
      <c r="C6" s="45"/>
      <c r="D6" s="44"/>
      <c r="E6" s="44"/>
      <c r="F6" s="44"/>
      <c r="G6" s="44"/>
      <c r="H6" s="44"/>
      <c r="I6" s="44"/>
      <c r="J6" s="44"/>
    </row>
    <row r="7" spans="1:10" x14ac:dyDescent="0.2">
      <c r="A7" s="41">
        <v>4</v>
      </c>
      <c r="B7" s="45"/>
      <c r="C7" s="45"/>
      <c r="D7" s="44"/>
      <c r="E7" s="44"/>
      <c r="F7" s="44"/>
      <c r="G7" s="44"/>
      <c r="H7" s="44"/>
      <c r="I7" s="44"/>
      <c r="J7" s="44"/>
    </row>
    <row r="8" spans="1:10" x14ac:dyDescent="0.2">
      <c r="A8" s="41">
        <v>5</v>
      </c>
      <c r="B8" s="45"/>
      <c r="C8" s="45"/>
      <c r="D8" s="46"/>
      <c r="E8" s="44"/>
      <c r="F8" s="44"/>
      <c r="G8" s="44"/>
      <c r="H8" s="44"/>
      <c r="I8" s="44"/>
      <c r="J8" s="44"/>
    </row>
    <row r="9" spans="1:10" x14ac:dyDescent="0.2">
      <c r="A9" s="41">
        <v>6</v>
      </c>
      <c r="B9" s="42"/>
      <c r="C9" s="47"/>
      <c r="D9" s="44"/>
      <c r="E9" s="44"/>
      <c r="F9" s="44"/>
      <c r="G9" s="44"/>
      <c r="H9" s="44"/>
      <c r="I9" s="44"/>
      <c r="J9" s="44"/>
    </row>
    <row r="10" spans="1:10" x14ac:dyDescent="0.2">
      <c r="A10" s="41">
        <v>7</v>
      </c>
      <c r="B10" s="45"/>
      <c r="C10" s="45"/>
      <c r="D10" s="44"/>
      <c r="E10" s="44"/>
      <c r="F10" s="44"/>
      <c r="G10" s="44"/>
      <c r="H10" s="44"/>
      <c r="I10" s="44"/>
      <c r="J10" s="44"/>
    </row>
    <row r="11" spans="1:10" x14ac:dyDescent="0.2">
      <c r="A11" s="41">
        <v>8</v>
      </c>
      <c r="B11" s="45"/>
      <c r="C11" s="45"/>
      <c r="D11" s="44"/>
      <c r="E11" s="44"/>
      <c r="F11" s="44"/>
      <c r="G11" s="44"/>
      <c r="H11" s="44"/>
      <c r="I11" s="44"/>
      <c r="J11" s="44"/>
    </row>
    <row r="12" spans="1:10" x14ac:dyDescent="0.2">
      <c r="A12" s="41">
        <v>9</v>
      </c>
      <c r="B12" s="45"/>
      <c r="C12" s="45"/>
      <c r="D12" s="44"/>
      <c r="E12" s="44"/>
      <c r="F12" s="44"/>
      <c r="G12" s="44"/>
      <c r="H12" s="44"/>
      <c r="I12" s="44"/>
      <c r="J12" s="44"/>
    </row>
    <row r="13" spans="1:10" x14ac:dyDescent="0.2">
      <c r="A13" s="41">
        <v>10</v>
      </c>
      <c r="B13" s="45"/>
      <c r="C13" s="45"/>
      <c r="D13" s="44"/>
      <c r="E13" s="44"/>
      <c r="F13" s="44"/>
      <c r="G13" s="44"/>
      <c r="H13" s="44"/>
      <c r="I13" s="44"/>
      <c r="J13" s="44"/>
    </row>
    <row r="14" spans="1:10" x14ac:dyDescent="0.2">
      <c r="A14" s="41">
        <v>11</v>
      </c>
      <c r="B14" s="45"/>
      <c r="C14" s="45"/>
      <c r="D14" s="44"/>
      <c r="E14" s="44"/>
      <c r="F14" s="44"/>
      <c r="G14" s="44"/>
      <c r="H14" s="44"/>
      <c r="I14" s="44"/>
      <c r="J14" s="44"/>
    </row>
    <row r="15" spans="1:10" x14ac:dyDescent="0.2">
      <c r="G15" s="44"/>
      <c r="H15" s="55"/>
      <c r="I15" s="55"/>
      <c r="J15" s="5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Overview</vt:lpstr>
      <vt:lpstr>Solution process flow</vt:lpstr>
      <vt:lpstr>Program structure</vt:lpstr>
      <vt:lpstr>Test Progress Tracker</vt:lpstr>
      <vt:lpstr>Scenario Test Script Matrix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2016-11-13T21:37:12Z</dcterms:created>
  <dcterms:modified xsi:type="dcterms:W3CDTF">2016-11-13T22:48:58Z</dcterms:modified>
</cp:coreProperties>
</file>