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5"/>
  <workbookPr defaultThemeVersion="166925"/>
  <xr:revisionPtr revIDLastSave="0" documentId="8_{CA4A91E3-05B9-4E3D-B458-464231C459F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1" l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C86" i="1"/>
  <c r="B86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B85" i="1"/>
  <c r="L84" i="1"/>
  <c r="L87" i="1" s="1"/>
  <c r="M84" i="1"/>
  <c r="M87" i="1" s="1"/>
  <c r="N84" i="1"/>
  <c r="N87" i="1" s="1"/>
  <c r="O84" i="1"/>
  <c r="O87" i="1" s="1"/>
  <c r="P84" i="1"/>
  <c r="P87" i="1" s="1"/>
  <c r="Q84" i="1"/>
  <c r="Q87" i="1" s="1"/>
  <c r="R84" i="1"/>
  <c r="R87" i="1" s="1"/>
  <c r="S84" i="1"/>
  <c r="S87" i="1" s="1"/>
  <c r="T84" i="1"/>
  <c r="T87" i="1" s="1"/>
  <c r="U84" i="1"/>
  <c r="U87" i="1" s="1"/>
  <c r="V84" i="1"/>
  <c r="V87" i="1" s="1"/>
  <c r="W84" i="1"/>
  <c r="W87" i="1" s="1"/>
  <c r="X84" i="1"/>
  <c r="X87" i="1" s="1"/>
  <c r="Y84" i="1"/>
  <c r="Y87" i="1" s="1"/>
  <c r="Z84" i="1"/>
  <c r="Z87" i="1" s="1"/>
  <c r="AA84" i="1"/>
  <c r="AA87" i="1" s="1"/>
  <c r="AB84" i="1"/>
  <c r="AB87" i="1" s="1"/>
  <c r="AC84" i="1"/>
  <c r="AC87" i="1" s="1"/>
  <c r="AD84" i="1"/>
  <c r="AD87" i="1" s="1"/>
  <c r="AE84" i="1"/>
  <c r="AE87" i="1" s="1"/>
  <c r="C84" i="1"/>
  <c r="C87" i="1" s="1"/>
  <c r="D84" i="1"/>
  <c r="D87" i="1" s="1"/>
  <c r="E84" i="1"/>
  <c r="E87" i="1" s="1"/>
  <c r="F84" i="1"/>
  <c r="F87" i="1" s="1"/>
  <c r="G84" i="1"/>
  <c r="G87" i="1" s="1"/>
  <c r="H84" i="1"/>
  <c r="H87" i="1" s="1"/>
  <c r="I84" i="1"/>
  <c r="I87" i="1" s="1"/>
  <c r="J84" i="1"/>
  <c r="J87" i="1" s="1"/>
  <c r="K84" i="1"/>
  <c r="K87" i="1" s="1"/>
  <c r="B84" i="1"/>
  <c r="B87" i="1" s="1"/>
  <c r="B88" i="1" s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B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B46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C45" i="1"/>
  <c r="B45" i="1"/>
  <c r="K88" i="1" l="1"/>
  <c r="J88" i="1"/>
  <c r="I88" i="1"/>
  <c r="H88" i="1"/>
  <c r="G88" i="1"/>
  <c r="F88" i="1"/>
  <c r="E88" i="1"/>
  <c r="D88" i="1"/>
  <c r="C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B48" i="1"/>
  <c r="C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66" i="1"/>
  <c r="D68" i="1" l="1"/>
  <c r="D69" i="1"/>
  <c r="D70" i="1"/>
  <c r="D71" i="1"/>
  <c r="D72" i="1"/>
  <c r="D73" i="1"/>
  <c r="E68" i="1"/>
  <c r="E69" i="1"/>
  <c r="E70" i="1"/>
  <c r="E71" i="1"/>
  <c r="E72" i="1"/>
  <c r="E73" i="1"/>
  <c r="F68" i="1"/>
  <c r="F69" i="1"/>
  <c r="F70" i="1"/>
  <c r="F71" i="1"/>
  <c r="F72" i="1"/>
  <c r="F73" i="1"/>
  <c r="G68" i="1"/>
  <c r="G69" i="1"/>
  <c r="G70" i="1"/>
  <c r="G71" i="1"/>
  <c r="G72" i="1"/>
  <c r="G73" i="1"/>
  <c r="H68" i="1"/>
  <c r="H69" i="1"/>
  <c r="H70" i="1"/>
  <c r="H71" i="1"/>
  <c r="H72" i="1"/>
  <c r="H73" i="1"/>
  <c r="I68" i="1"/>
  <c r="I69" i="1"/>
  <c r="I70" i="1"/>
  <c r="I71" i="1"/>
  <c r="I72" i="1"/>
  <c r="I73" i="1"/>
  <c r="J68" i="1"/>
  <c r="J69" i="1"/>
  <c r="J70" i="1"/>
  <c r="J71" i="1"/>
  <c r="J72" i="1"/>
  <c r="J73" i="1"/>
  <c r="K68" i="1"/>
  <c r="K69" i="1"/>
  <c r="K70" i="1"/>
  <c r="K71" i="1"/>
  <c r="K72" i="1"/>
  <c r="K73" i="1"/>
  <c r="L68" i="1"/>
  <c r="L69" i="1"/>
  <c r="L70" i="1"/>
  <c r="L71" i="1"/>
  <c r="L72" i="1"/>
  <c r="L73" i="1"/>
  <c r="M68" i="1"/>
  <c r="M69" i="1"/>
  <c r="M70" i="1"/>
  <c r="M71" i="1"/>
  <c r="M72" i="1"/>
  <c r="M73" i="1"/>
  <c r="N68" i="1"/>
  <c r="N69" i="1"/>
  <c r="N70" i="1"/>
  <c r="N71" i="1"/>
  <c r="N72" i="1"/>
  <c r="N73" i="1"/>
  <c r="O68" i="1"/>
  <c r="O69" i="1"/>
  <c r="O70" i="1"/>
  <c r="O71" i="1"/>
  <c r="O72" i="1"/>
  <c r="O73" i="1"/>
  <c r="P68" i="1"/>
  <c r="P69" i="1"/>
  <c r="P70" i="1"/>
  <c r="P71" i="1"/>
  <c r="P72" i="1"/>
  <c r="P73" i="1"/>
  <c r="Q68" i="1"/>
  <c r="Q69" i="1"/>
  <c r="Q70" i="1"/>
  <c r="Q71" i="1"/>
  <c r="Q72" i="1"/>
  <c r="Q73" i="1"/>
  <c r="R68" i="1"/>
  <c r="R69" i="1"/>
  <c r="R70" i="1"/>
  <c r="R71" i="1"/>
  <c r="R72" i="1"/>
  <c r="R73" i="1"/>
  <c r="S68" i="1"/>
  <c r="S69" i="1"/>
  <c r="S70" i="1"/>
  <c r="S71" i="1"/>
  <c r="S72" i="1"/>
  <c r="S73" i="1"/>
  <c r="T68" i="1"/>
  <c r="T69" i="1"/>
  <c r="T70" i="1"/>
  <c r="T71" i="1"/>
  <c r="T72" i="1"/>
  <c r="T73" i="1"/>
  <c r="U68" i="1"/>
  <c r="U69" i="1"/>
  <c r="U70" i="1"/>
  <c r="U71" i="1"/>
  <c r="U72" i="1"/>
  <c r="U73" i="1"/>
  <c r="V68" i="1"/>
  <c r="V69" i="1"/>
  <c r="V70" i="1"/>
  <c r="V71" i="1"/>
  <c r="V72" i="1"/>
  <c r="V73" i="1"/>
  <c r="W68" i="1"/>
  <c r="W69" i="1"/>
  <c r="W70" i="1"/>
  <c r="W71" i="1"/>
  <c r="W72" i="1"/>
  <c r="W73" i="1"/>
  <c r="X68" i="1"/>
  <c r="X69" i="1"/>
  <c r="X70" i="1"/>
  <c r="X71" i="1"/>
  <c r="X72" i="1"/>
  <c r="X73" i="1"/>
  <c r="Y68" i="1"/>
  <c r="Y69" i="1"/>
  <c r="Y70" i="1"/>
  <c r="Y71" i="1"/>
  <c r="Y72" i="1"/>
  <c r="Y73" i="1"/>
  <c r="Z68" i="1"/>
  <c r="Z69" i="1"/>
  <c r="Z70" i="1"/>
  <c r="Z71" i="1"/>
  <c r="Z72" i="1"/>
  <c r="Z73" i="1"/>
  <c r="AA68" i="1"/>
  <c r="AA69" i="1"/>
  <c r="AA70" i="1"/>
  <c r="AA71" i="1"/>
  <c r="AA72" i="1"/>
  <c r="AA73" i="1"/>
  <c r="AB68" i="1"/>
  <c r="AB69" i="1"/>
  <c r="AB70" i="1"/>
  <c r="AB71" i="1"/>
  <c r="AB72" i="1"/>
  <c r="AB73" i="1"/>
  <c r="AC68" i="1"/>
  <c r="AC69" i="1"/>
  <c r="AC70" i="1"/>
  <c r="AC71" i="1"/>
  <c r="AC72" i="1"/>
  <c r="AC73" i="1"/>
  <c r="AD68" i="1"/>
  <c r="AD69" i="1"/>
  <c r="AD70" i="1"/>
  <c r="AD71" i="1"/>
  <c r="AD72" i="1"/>
  <c r="AD73" i="1"/>
  <c r="AE68" i="1"/>
  <c r="AE69" i="1"/>
  <c r="AE70" i="1"/>
  <c r="AE71" i="1"/>
  <c r="AE72" i="1"/>
  <c r="AE73" i="1"/>
  <c r="C69" i="1"/>
  <c r="C70" i="1"/>
  <c r="C71" i="1"/>
  <c r="C72" i="1"/>
  <c r="C73" i="1"/>
  <c r="C68" i="1"/>
  <c r="B69" i="1"/>
  <c r="B70" i="1"/>
  <c r="B71" i="1"/>
  <c r="B72" i="1"/>
  <c r="B73" i="1"/>
  <c r="B68" i="1"/>
  <c r="D66" i="1"/>
  <c r="D56" i="1"/>
  <c r="D65" i="1"/>
  <c r="D67" i="1"/>
  <c r="E66" i="1"/>
  <c r="E56" i="1"/>
  <c r="E65" i="1"/>
  <c r="E67" i="1"/>
  <c r="F66" i="1"/>
  <c r="F56" i="1"/>
  <c r="F65" i="1"/>
  <c r="F67" i="1"/>
  <c r="G66" i="1"/>
  <c r="G56" i="1"/>
  <c r="G65" i="1"/>
  <c r="G67" i="1"/>
  <c r="H66" i="1"/>
  <c r="H56" i="1"/>
  <c r="H65" i="1"/>
  <c r="H67" i="1"/>
  <c r="I66" i="1"/>
  <c r="I56" i="1"/>
  <c r="I65" i="1"/>
  <c r="I67" i="1"/>
  <c r="J66" i="1"/>
  <c r="J56" i="1"/>
  <c r="J65" i="1"/>
  <c r="J67" i="1"/>
  <c r="K66" i="1"/>
  <c r="K56" i="1"/>
  <c r="K65" i="1"/>
  <c r="K67" i="1"/>
  <c r="L66" i="1"/>
  <c r="L56" i="1"/>
  <c r="L65" i="1"/>
  <c r="L67" i="1"/>
  <c r="M66" i="1"/>
  <c r="M56" i="1"/>
  <c r="M65" i="1"/>
  <c r="M67" i="1"/>
  <c r="N66" i="1"/>
  <c r="N56" i="1"/>
  <c r="N65" i="1"/>
  <c r="N67" i="1"/>
  <c r="O66" i="1"/>
  <c r="O56" i="1"/>
  <c r="O65" i="1"/>
  <c r="O67" i="1"/>
  <c r="P66" i="1"/>
  <c r="P56" i="1"/>
  <c r="P65" i="1"/>
  <c r="P67" i="1"/>
  <c r="Q66" i="1"/>
  <c r="Q56" i="1"/>
  <c r="Q65" i="1"/>
  <c r="Q67" i="1"/>
  <c r="R66" i="1"/>
  <c r="R56" i="1"/>
  <c r="R65" i="1"/>
  <c r="R67" i="1"/>
  <c r="S66" i="1"/>
  <c r="S56" i="1"/>
  <c r="S65" i="1"/>
  <c r="S67" i="1"/>
  <c r="T66" i="1"/>
  <c r="T56" i="1"/>
  <c r="T65" i="1"/>
  <c r="T67" i="1"/>
  <c r="U66" i="1"/>
  <c r="U56" i="1"/>
  <c r="U65" i="1"/>
  <c r="U67" i="1"/>
  <c r="V66" i="1"/>
  <c r="V56" i="1"/>
  <c r="V65" i="1"/>
  <c r="V67" i="1"/>
  <c r="W66" i="1"/>
  <c r="W56" i="1"/>
  <c r="W65" i="1"/>
  <c r="W67" i="1"/>
  <c r="X66" i="1"/>
  <c r="X56" i="1"/>
  <c r="X65" i="1"/>
  <c r="X67" i="1"/>
  <c r="Y66" i="1"/>
  <c r="Y56" i="1"/>
  <c r="Y65" i="1"/>
  <c r="Y67" i="1"/>
  <c r="Z66" i="1"/>
  <c r="Z56" i="1"/>
  <c r="Z65" i="1"/>
  <c r="Z67" i="1"/>
  <c r="AA66" i="1"/>
  <c r="AA56" i="1"/>
  <c r="AA65" i="1"/>
  <c r="AA67" i="1"/>
  <c r="AB66" i="1"/>
  <c r="AB56" i="1"/>
  <c r="AB65" i="1"/>
  <c r="AB67" i="1"/>
  <c r="AC66" i="1"/>
  <c r="AC56" i="1"/>
  <c r="AC65" i="1"/>
  <c r="AC67" i="1"/>
  <c r="AD66" i="1"/>
  <c r="AD56" i="1"/>
  <c r="AD65" i="1"/>
  <c r="AD67" i="1"/>
  <c r="AE66" i="1"/>
  <c r="AE56" i="1"/>
  <c r="AE65" i="1"/>
  <c r="AE67" i="1"/>
  <c r="C66" i="1"/>
  <c r="C56" i="1"/>
  <c r="C65" i="1"/>
  <c r="C67" i="1"/>
  <c r="B56" i="1"/>
  <c r="AF56" i="1" s="1"/>
  <c r="B65" i="1"/>
  <c r="B67" i="1"/>
  <c r="AF48" i="1"/>
</calcChain>
</file>

<file path=xl/sharedStrings.xml><?xml version="1.0" encoding="utf-8"?>
<sst xmlns="http://schemas.openxmlformats.org/spreadsheetml/2006/main" count="234" uniqueCount="90">
  <si>
    <t>Vector Map</t>
  </si>
  <si>
    <t>Tech Vector Group</t>
  </si>
  <si>
    <t>Car Vector Group</t>
  </si>
  <si>
    <t>Sports Vector Group</t>
  </si>
  <si>
    <t>iphone</t>
  </si>
  <si>
    <t>code</t>
  </si>
  <si>
    <t>internet</t>
  </si>
  <si>
    <t>phone</t>
  </si>
  <si>
    <t>network</t>
  </si>
  <si>
    <t>Samsung</t>
  </si>
  <si>
    <t>computer</t>
  </si>
  <si>
    <t>device</t>
  </si>
  <si>
    <t>program</t>
  </si>
  <si>
    <t>digital</t>
  </si>
  <si>
    <t>engine</t>
  </si>
  <si>
    <t>gas</t>
  </si>
  <si>
    <t>vehicle</t>
  </si>
  <si>
    <t>auto</t>
  </si>
  <si>
    <t>oil</t>
  </si>
  <si>
    <t>car</t>
  </si>
  <si>
    <t>fast</t>
  </si>
  <si>
    <t>road</t>
  </si>
  <si>
    <t>wheel</t>
  </si>
  <si>
    <t>tire</t>
  </si>
  <si>
    <t>hockey</t>
  </si>
  <si>
    <t>football</t>
  </si>
  <si>
    <t>golf</t>
  </si>
  <si>
    <t>soccer</t>
  </si>
  <si>
    <t>basketball</t>
  </si>
  <si>
    <t>baseball</t>
  </si>
  <si>
    <t>play</t>
  </si>
  <si>
    <t>sport</t>
  </si>
  <si>
    <t>run</t>
  </si>
  <si>
    <t>kick</t>
  </si>
  <si>
    <t>Vector #</t>
  </si>
  <si>
    <t>Vector</t>
  </si>
  <si>
    <t>Tech 1</t>
  </si>
  <si>
    <t>Tech 2</t>
  </si>
  <si>
    <t>Tech 3</t>
  </si>
  <si>
    <t>Tech 4</t>
  </si>
  <si>
    <t>Tech 5</t>
  </si>
  <si>
    <t>Tech 6</t>
  </si>
  <si>
    <t>Tech 7</t>
  </si>
  <si>
    <t>Tech 8</t>
  </si>
  <si>
    <t>Tech 9</t>
  </si>
  <si>
    <t>Tech 10</t>
  </si>
  <si>
    <t>Cars 1</t>
  </si>
  <si>
    <t>Cars 2</t>
  </si>
  <si>
    <t>Cars 3</t>
  </si>
  <si>
    <t>Cars 4</t>
  </si>
  <si>
    <t>Cars 5</t>
  </si>
  <si>
    <t>Cars 6</t>
  </si>
  <si>
    <t>Cars 7</t>
  </si>
  <si>
    <t>Cars 8</t>
  </si>
  <si>
    <t>Cars 9</t>
  </si>
  <si>
    <t>Cars 10</t>
  </si>
  <si>
    <t>Sports 1</t>
  </si>
  <si>
    <t>Sports 2</t>
  </si>
  <si>
    <t>Sports 3</t>
  </si>
  <si>
    <t>Sports 4</t>
  </si>
  <si>
    <t>Sports 5</t>
  </si>
  <si>
    <t>Sports 6</t>
  </si>
  <si>
    <t>Sports 7</t>
  </si>
  <si>
    <t>Sports 8</t>
  </si>
  <si>
    <t>Sports 9</t>
  </si>
  <si>
    <t>Sports 10</t>
  </si>
  <si>
    <t>Unknown Classification Testing</t>
  </si>
  <si>
    <t>Unknown 1</t>
  </si>
  <si>
    <t>Unknown 2</t>
  </si>
  <si>
    <t>Unknown 3</t>
  </si>
  <si>
    <t>Unknown 4</t>
  </si>
  <si>
    <t>Unknown 5</t>
  </si>
  <si>
    <t>Unknown 6</t>
  </si>
  <si>
    <t>Totals for Control Group</t>
  </si>
  <si>
    <t>Tech</t>
  </si>
  <si>
    <t>Cars</t>
  </si>
  <si>
    <t>Sports</t>
  </si>
  <si>
    <t>Total</t>
  </si>
  <si>
    <t>Totals for Unknown/ Test Group</t>
  </si>
  <si>
    <t>% totals of each type to test unknowns</t>
  </si>
  <si>
    <t>*As the term "hockey" has no occurences it will be ignored in calculation</t>
  </si>
  <si>
    <t>% Totals</t>
  </si>
  <si>
    <t>hockey*</t>
  </si>
  <si>
    <t>Classification</t>
  </si>
  <si>
    <t>Car</t>
  </si>
  <si>
    <t xml:space="preserve"> </t>
  </si>
  <si>
    <t>Naive Bayes Chart</t>
  </si>
  <si>
    <t>Article</t>
  </si>
  <si>
    <t xml:space="preserve">Tech </t>
  </si>
  <si>
    <t>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</si>
</sst>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A5A5A5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0" xfId="0" applyFill="1" applyBorder="1"/>
    <xf numFmtId="0" fontId="0" fillId="0" borderId="10" xfId="0" applyBorder="1"/>
    <xf numFmtId="0" fontId="0" fillId="4" borderId="10" xfId="0" applyFill="1" applyBorder="1"/>
    <xf numFmtId="0" fontId="0" fillId="3" borderId="1" xfId="0" applyFill="1" applyBorder="1"/>
    <xf numFmtId="0" fontId="0" fillId="4" borderId="11" xfId="0" applyFill="1" applyBorder="1"/>
    <xf numFmtId="0" fontId="0" fillId="4" borderId="12" xfId="0" applyFill="1" applyBorder="1"/>
    <xf numFmtId="0" fontId="0" fillId="3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3" borderId="15" xfId="0" applyFill="1" applyBorder="1"/>
    <xf numFmtId="0" fontId="0" fillId="3" borderId="12" xfId="0" applyFill="1" applyBorder="1"/>
    <xf numFmtId="0" fontId="0" fillId="0" borderId="18" xfId="0" applyBorder="1"/>
    <xf numFmtId="0" fontId="0" fillId="3" borderId="18" xfId="0" applyFill="1" applyBorder="1"/>
    <xf numFmtId="0" fontId="0" fillId="4" borderId="19" xfId="0" applyFill="1" applyBorder="1"/>
    <xf numFmtId="0" fontId="0" fillId="0" borderId="19" xfId="0" applyBorder="1"/>
    <xf numFmtId="0" fontId="0" fillId="4" borderId="20" xfId="0" applyFill="1" applyBorder="1"/>
    <xf numFmtId="0" fontId="0" fillId="0" borderId="20" xfId="0" applyBorder="1"/>
    <xf numFmtId="0" fontId="0" fillId="4" borderId="21" xfId="0" applyFill="1" applyBorder="1"/>
    <xf numFmtId="0" fontId="0" fillId="0" borderId="21" xfId="0" applyBorder="1"/>
    <xf numFmtId="0" fontId="0" fillId="0" borderId="22" xfId="0" applyBorder="1"/>
    <xf numFmtId="0" fontId="0" fillId="3" borderId="23" xfId="0" applyFill="1" applyBorder="1"/>
    <xf numFmtId="0" fontId="0" fillId="0" borderId="24" xfId="0" applyBorder="1"/>
    <xf numFmtId="164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" fillId="0" borderId="20" xfId="1" applyBorder="1"/>
    <xf numFmtId="0" fontId="0" fillId="0" borderId="28" xfId="0" applyBorder="1"/>
    <xf numFmtId="0" fontId="0" fillId="3" borderId="16" xfId="0" applyFill="1" applyBorder="1"/>
    <xf numFmtId="0" fontId="0" fillId="3" borderId="17" xfId="0" applyFill="1" applyBorder="1"/>
    <xf numFmtId="0" fontId="0" fillId="3" borderId="19" xfId="0" applyFill="1" applyBorder="1"/>
    <xf numFmtId="0" fontId="1" fillId="3" borderId="19" xfId="0" applyFont="1" applyFill="1" applyBorder="1"/>
    <xf numFmtId="0" fontId="0" fillId="3" borderId="21" xfId="0" applyFill="1" applyBorder="1"/>
    <xf numFmtId="0" fontId="0" fillId="3" borderId="26" xfId="0" applyFill="1" applyBorder="1"/>
    <xf numFmtId="0" fontId="0" fillId="3" borderId="29" xfId="0" applyFill="1" applyBorder="1"/>
    <xf numFmtId="0" fontId="0" fillId="3" borderId="30" xfId="0" applyFill="1" applyBorder="1"/>
    <xf numFmtId="0" fontId="1" fillId="3" borderId="31" xfId="0" applyFont="1" applyFill="1" applyBorder="1"/>
    <xf numFmtId="0" fontId="0" fillId="0" borderId="32" xfId="0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9"/>
  <sheetViews>
    <sheetView tabSelected="1" workbookViewId="0">
      <pane ySplit="3" topLeftCell="A87" activePane="bottomLeft" state="frozen"/>
      <selection pane="bottomLeft" activeCell="A94" sqref="A94:L95"/>
    </sheetView>
  </sheetViews>
  <sheetFormatPr defaultRowHeight="15"/>
  <cols>
    <col min="1" max="1" width="10.85546875" customWidth="1"/>
    <col min="2" max="2" width="17.5703125" bestFit="1" customWidth="1"/>
    <col min="32" max="32" width="12.140625" customWidth="1"/>
  </cols>
  <sheetData>
    <row r="1" spans="1:32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2"/>
    </row>
    <row r="2" spans="1:32">
      <c r="A2" s="48"/>
      <c r="B2" s="62" t="s">
        <v>1</v>
      </c>
      <c r="C2" s="63"/>
      <c r="D2" s="63"/>
      <c r="E2" s="63"/>
      <c r="F2" s="63"/>
      <c r="G2" s="63"/>
      <c r="H2" s="63"/>
      <c r="I2" s="63"/>
      <c r="J2" s="63"/>
      <c r="K2" s="63"/>
      <c r="L2" s="64" t="s">
        <v>2</v>
      </c>
      <c r="M2" s="65"/>
      <c r="N2" s="65"/>
      <c r="O2" s="65"/>
      <c r="P2" s="65"/>
      <c r="Q2" s="65"/>
      <c r="R2" s="65"/>
      <c r="S2" s="65"/>
      <c r="T2" s="65"/>
      <c r="U2" s="65"/>
      <c r="V2" s="66" t="s">
        <v>3</v>
      </c>
      <c r="W2" s="67"/>
      <c r="X2" s="67"/>
      <c r="Y2" s="67"/>
      <c r="Z2" s="67"/>
      <c r="AA2" s="67"/>
      <c r="AB2" s="67"/>
      <c r="AC2" s="67"/>
      <c r="AD2" s="67"/>
      <c r="AE2" s="68"/>
      <c r="AF2" s="49"/>
    </row>
    <row r="3" spans="1:32">
      <c r="A3" s="1"/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3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3" t="s">
        <v>33</v>
      </c>
      <c r="AF3" s="3"/>
    </row>
    <row r="4" spans="1:32">
      <c r="A4" s="9" t="s">
        <v>34</v>
      </c>
      <c r="B4" s="7">
        <v>0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23">
        <v>9</v>
      </c>
      <c r="L4" s="9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10">
        <v>19</v>
      </c>
      <c r="V4" s="2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10">
        <v>29</v>
      </c>
      <c r="AF4" s="25" t="s">
        <v>35</v>
      </c>
    </row>
    <row r="5" spans="1:32">
      <c r="A5" s="11" t="s">
        <v>36</v>
      </c>
      <c r="B5" s="6">
        <v>1</v>
      </c>
      <c r="C5" s="6">
        <v>0</v>
      </c>
      <c r="D5" s="6">
        <v>0</v>
      </c>
      <c r="E5" s="6">
        <v>0</v>
      </c>
      <c r="F5" s="6">
        <v>3</v>
      </c>
      <c r="G5" s="6">
        <v>0</v>
      </c>
      <c r="H5" s="6">
        <v>2</v>
      </c>
      <c r="I5" s="6">
        <v>0</v>
      </c>
      <c r="J5" s="6">
        <v>0</v>
      </c>
      <c r="K5" s="24">
        <v>0</v>
      </c>
      <c r="L5" s="18">
        <v>0</v>
      </c>
      <c r="M5" s="6">
        <v>0</v>
      </c>
      <c r="N5" s="6">
        <v>0</v>
      </c>
      <c r="O5" s="6">
        <v>6</v>
      </c>
      <c r="P5" s="6">
        <v>0</v>
      </c>
      <c r="Q5" s="6">
        <v>3</v>
      </c>
      <c r="R5" s="6">
        <v>2</v>
      </c>
      <c r="S5" s="6">
        <v>2</v>
      </c>
      <c r="T5" s="6">
        <v>0</v>
      </c>
      <c r="U5" s="12">
        <v>0</v>
      </c>
      <c r="V5" s="28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1</v>
      </c>
      <c r="AC5" s="6">
        <v>0</v>
      </c>
      <c r="AD5" s="6">
        <v>3</v>
      </c>
      <c r="AE5" s="12">
        <v>0</v>
      </c>
      <c r="AF5" s="26" t="s">
        <v>36</v>
      </c>
    </row>
    <row r="6" spans="1:32">
      <c r="A6" s="11" t="s">
        <v>37</v>
      </c>
      <c r="B6" s="6">
        <v>62</v>
      </c>
      <c r="C6" s="6">
        <v>0</v>
      </c>
      <c r="D6" s="6">
        <v>0</v>
      </c>
      <c r="E6" s="6">
        <v>0</v>
      </c>
      <c r="F6" s="6">
        <v>4</v>
      </c>
      <c r="G6" s="6">
        <v>0</v>
      </c>
      <c r="H6" s="6">
        <v>2</v>
      </c>
      <c r="I6" s="6">
        <v>0</v>
      </c>
      <c r="J6" s="6">
        <v>0</v>
      </c>
      <c r="K6" s="24">
        <v>4</v>
      </c>
      <c r="L6" s="18">
        <v>0</v>
      </c>
      <c r="M6" s="6">
        <v>0</v>
      </c>
      <c r="N6" s="6">
        <v>0</v>
      </c>
      <c r="O6" s="6">
        <v>6</v>
      </c>
      <c r="P6" s="6">
        <v>0</v>
      </c>
      <c r="Q6" s="6">
        <v>3</v>
      </c>
      <c r="R6" s="6">
        <v>2</v>
      </c>
      <c r="S6" s="6">
        <v>0</v>
      </c>
      <c r="T6" s="6">
        <v>0</v>
      </c>
      <c r="U6" s="12">
        <v>0</v>
      </c>
      <c r="V6" s="28">
        <v>0</v>
      </c>
      <c r="W6" s="6">
        <v>0</v>
      </c>
      <c r="X6" s="6">
        <v>0</v>
      </c>
      <c r="Y6" s="6">
        <v>0</v>
      </c>
      <c r="Z6" s="6">
        <v>0</v>
      </c>
      <c r="AA6" s="6">
        <v>2</v>
      </c>
      <c r="AB6" s="6">
        <v>0</v>
      </c>
      <c r="AC6" s="6">
        <v>0</v>
      </c>
      <c r="AD6" s="6">
        <v>0</v>
      </c>
      <c r="AE6" s="12">
        <v>0</v>
      </c>
      <c r="AF6" s="26" t="s">
        <v>37</v>
      </c>
    </row>
    <row r="7" spans="1:32">
      <c r="A7" s="11" t="s">
        <v>38</v>
      </c>
      <c r="B7" s="6">
        <v>0</v>
      </c>
      <c r="C7" s="6">
        <v>0</v>
      </c>
      <c r="D7" s="6">
        <v>6</v>
      </c>
      <c r="E7" s="6">
        <v>0</v>
      </c>
      <c r="F7" s="6">
        <v>12</v>
      </c>
      <c r="G7" s="6">
        <v>0</v>
      </c>
      <c r="H7" s="6">
        <v>12</v>
      </c>
      <c r="I7" s="6">
        <v>0</v>
      </c>
      <c r="J7" s="6">
        <v>0</v>
      </c>
      <c r="K7" s="24">
        <v>0</v>
      </c>
      <c r="L7" s="18">
        <v>0</v>
      </c>
      <c r="M7" s="6">
        <v>10</v>
      </c>
      <c r="N7" s="6">
        <v>1</v>
      </c>
      <c r="O7" s="6">
        <v>1</v>
      </c>
      <c r="P7" s="6">
        <v>54</v>
      </c>
      <c r="Q7" s="6">
        <v>2</v>
      </c>
      <c r="R7" s="6">
        <v>0</v>
      </c>
      <c r="S7" s="6">
        <v>0</v>
      </c>
      <c r="T7" s="6">
        <v>0</v>
      </c>
      <c r="U7" s="12">
        <v>0</v>
      </c>
      <c r="V7" s="28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1</v>
      </c>
      <c r="AD7" s="6">
        <v>0</v>
      </c>
      <c r="AE7" s="12">
        <v>0</v>
      </c>
      <c r="AF7" s="26" t="s">
        <v>38</v>
      </c>
    </row>
    <row r="8" spans="1:32">
      <c r="A8" s="11" t="s">
        <v>39</v>
      </c>
      <c r="B8" s="6">
        <v>0</v>
      </c>
      <c r="C8" s="6">
        <v>0</v>
      </c>
      <c r="D8" s="6">
        <v>1</v>
      </c>
      <c r="E8" s="6">
        <v>0</v>
      </c>
      <c r="F8" s="6">
        <v>0</v>
      </c>
      <c r="G8" s="6">
        <v>0</v>
      </c>
      <c r="H8" s="6">
        <v>5</v>
      </c>
      <c r="I8" s="6">
        <v>0</v>
      </c>
      <c r="J8" s="6">
        <v>0</v>
      </c>
      <c r="K8" s="24">
        <v>0</v>
      </c>
      <c r="L8" s="18">
        <v>0</v>
      </c>
      <c r="M8" s="6">
        <v>0</v>
      </c>
      <c r="N8" s="6">
        <v>1</v>
      </c>
      <c r="O8" s="6">
        <v>1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12">
        <v>0</v>
      </c>
      <c r="V8" s="28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1</v>
      </c>
      <c r="AD8" s="6">
        <v>0</v>
      </c>
      <c r="AE8" s="12">
        <v>0</v>
      </c>
      <c r="AF8" s="26" t="s">
        <v>39</v>
      </c>
    </row>
    <row r="9" spans="1:32">
      <c r="A9" s="11" t="s">
        <v>40</v>
      </c>
      <c r="B9" s="6">
        <v>0</v>
      </c>
      <c r="C9" s="6">
        <v>0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24">
        <v>0</v>
      </c>
      <c r="L9" s="18">
        <v>0</v>
      </c>
      <c r="M9" s="6">
        <v>0</v>
      </c>
      <c r="N9" s="6">
        <v>0</v>
      </c>
      <c r="O9" s="6">
        <v>1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12">
        <v>0</v>
      </c>
      <c r="V9" s="28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1</v>
      </c>
      <c r="AD9" s="6">
        <v>0</v>
      </c>
      <c r="AE9" s="12">
        <v>0</v>
      </c>
      <c r="AF9" s="26" t="s">
        <v>40</v>
      </c>
    </row>
    <row r="10" spans="1:32">
      <c r="A10" s="11" t="s">
        <v>41</v>
      </c>
      <c r="B10" s="6">
        <v>2</v>
      </c>
      <c r="C10" s="6">
        <v>6</v>
      </c>
      <c r="D10" s="6">
        <v>0</v>
      </c>
      <c r="E10" s="6">
        <v>6</v>
      </c>
      <c r="F10" s="6">
        <v>0</v>
      </c>
      <c r="G10" s="6">
        <v>0</v>
      </c>
      <c r="H10" s="6">
        <v>0</v>
      </c>
      <c r="I10" s="6">
        <v>0</v>
      </c>
      <c r="J10" s="6">
        <v>5</v>
      </c>
      <c r="K10" s="24">
        <v>0</v>
      </c>
      <c r="L10" s="18">
        <v>0</v>
      </c>
      <c r="M10" s="6">
        <v>0</v>
      </c>
      <c r="N10" s="6">
        <v>0</v>
      </c>
      <c r="O10" s="6">
        <v>1</v>
      </c>
      <c r="P10" s="6">
        <v>0</v>
      </c>
      <c r="Q10" s="6">
        <v>2</v>
      </c>
      <c r="R10" s="6">
        <v>0</v>
      </c>
      <c r="S10" s="6">
        <v>0</v>
      </c>
      <c r="T10" s="6">
        <v>0</v>
      </c>
      <c r="U10" s="12">
        <v>0</v>
      </c>
      <c r="V10" s="28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1</v>
      </c>
      <c r="AD10" s="6">
        <v>0</v>
      </c>
      <c r="AE10" s="12">
        <v>0</v>
      </c>
      <c r="AF10" s="26" t="s">
        <v>41</v>
      </c>
    </row>
    <row r="11" spans="1:32">
      <c r="A11" s="11" t="s">
        <v>42</v>
      </c>
      <c r="B11" s="6">
        <v>3</v>
      </c>
      <c r="C11" s="6">
        <v>9</v>
      </c>
      <c r="D11" s="6">
        <v>2</v>
      </c>
      <c r="E11" s="6">
        <v>2</v>
      </c>
      <c r="F11" s="6">
        <v>0</v>
      </c>
      <c r="G11" s="6">
        <v>10</v>
      </c>
      <c r="H11" s="6">
        <v>0</v>
      </c>
      <c r="I11" s="6">
        <v>3</v>
      </c>
      <c r="J11" s="6">
        <v>0</v>
      </c>
      <c r="K11" s="24">
        <v>5</v>
      </c>
      <c r="L11" s="18">
        <v>0</v>
      </c>
      <c r="M11" s="6">
        <v>0</v>
      </c>
      <c r="N11" s="6">
        <v>4</v>
      </c>
      <c r="O11" s="6">
        <v>19</v>
      </c>
      <c r="P11" s="6">
        <v>0</v>
      </c>
      <c r="Q11" s="6">
        <v>8</v>
      </c>
      <c r="R11" s="6">
        <v>0</v>
      </c>
      <c r="S11" s="6">
        <v>0</v>
      </c>
      <c r="T11" s="6">
        <v>0</v>
      </c>
      <c r="U11" s="12">
        <v>0</v>
      </c>
      <c r="V11" s="28">
        <v>0</v>
      </c>
      <c r="W11" s="6">
        <v>2</v>
      </c>
      <c r="X11" s="6">
        <v>0</v>
      </c>
      <c r="Y11" s="6">
        <v>1</v>
      </c>
      <c r="Z11" s="6">
        <v>1</v>
      </c>
      <c r="AA11" s="6">
        <v>5</v>
      </c>
      <c r="AB11" s="6">
        <v>0</v>
      </c>
      <c r="AC11" s="6">
        <v>0</v>
      </c>
      <c r="AD11" s="6">
        <v>0</v>
      </c>
      <c r="AE11" s="12">
        <v>0</v>
      </c>
      <c r="AF11" s="26" t="s">
        <v>42</v>
      </c>
    </row>
    <row r="12" spans="1:32">
      <c r="A12" s="11" t="s">
        <v>43</v>
      </c>
      <c r="B12" s="6">
        <v>16</v>
      </c>
      <c r="C12" s="6">
        <v>0</v>
      </c>
      <c r="D12" s="6">
        <v>0</v>
      </c>
      <c r="E12" s="6">
        <v>5</v>
      </c>
      <c r="F12" s="6">
        <v>0</v>
      </c>
      <c r="G12" s="6">
        <v>1</v>
      </c>
      <c r="H12" s="6">
        <v>0</v>
      </c>
      <c r="I12" s="6">
        <v>3</v>
      </c>
      <c r="J12" s="6">
        <v>0</v>
      </c>
      <c r="K12" s="24">
        <v>0</v>
      </c>
      <c r="L12" s="18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12">
        <v>0</v>
      </c>
      <c r="V12" s="28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1</v>
      </c>
      <c r="AD12" s="6">
        <v>0</v>
      </c>
      <c r="AE12" s="12">
        <v>0</v>
      </c>
      <c r="AF12" s="26" t="s">
        <v>43</v>
      </c>
    </row>
    <row r="13" spans="1:32">
      <c r="A13" s="11" t="s">
        <v>44</v>
      </c>
      <c r="B13" s="6">
        <v>0</v>
      </c>
      <c r="C13" s="6">
        <v>9</v>
      </c>
      <c r="D13" s="6">
        <v>2</v>
      </c>
      <c r="E13" s="6">
        <v>2</v>
      </c>
      <c r="F13" s="6">
        <v>0</v>
      </c>
      <c r="G13" s="6">
        <v>0</v>
      </c>
      <c r="H13" s="6">
        <v>0</v>
      </c>
      <c r="I13" s="6">
        <v>3</v>
      </c>
      <c r="J13" s="6">
        <v>10</v>
      </c>
      <c r="K13" s="24">
        <v>1</v>
      </c>
      <c r="L13" s="18">
        <v>5</v>
      </c>
      <c r="M13" s="6">
        <v>0</v>
      </c>
      <c r="N13" s="6">
        <v>3</v>
      </c>
      <c r="O13" s="6">
        <v>19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12">
        <v>0</v>
      </c>
      <c r="V13" s="28">
        <v>0</v>
      </c>
      <c r="W13" s="6">
        <v>2</v>
      </c>
      <c r="X13" s="6">
        <v>0</v>
      </c>
      <c r="Y13" s="6">
        <v>1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12">
        <v>0</v>
      </c>
      <c r="AF13" s="26" t="s">
        <v>44</v>
      </c>
    </row>
    <row r="14" spans="1:32">
      <c r="A14" s="11" t="s">
        <v>45</v>
      </c>
      <c r="B14" s="6">
        <v>0</v>
      </c>
      <c r="C14" s="6">
        <v>9</v>
      </c>
      <c r="D14" s="6">
        <v>2</v>
      </c>
      <c r="E14" s="6">
        <v>2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24">
        <v>5</v>
      </c>
      <c r="L14" s="18">
        <v>0</v>
      </c>
      <c r="M14" s="6">
        <v>0</v>
      </c>
      <c r="N14" s="6">
        <v>4</v>
      </c>
      <c r="O14" s="6">
        <v>19</v>
      </c>
      <c r="P14" s="6">
        <v>0</v>
      </c>
      <c r="Q14" s="6">
        <v>8</v>
      </c>
      <c r="R14" s="6">
        <v>0</v>
      </c>
      <c r="S14" s="6">
        <v>0</v>
      </c>
      <c r="T14" s="6">
        <v>0</v>
      </c>
      <c r="U14" s="12">
        <v>0</v>
      </c>
      <c r="V14" s="28">
        <v>0</v>
      </c>
      <c r="W14" s="6">
        <v>2</v>
      </c>
      <c r="X14" s="6">
        <v>0</v>
      </c>
      <c r="Y14" s="6">
        <v>1</v>
      </c>
      <c r="Z14" s="6">
        <v>1</v>
      </c>
      <c r="AA14" s="6">
        <v>5</v>
      </c>
      <c r="AB14" s="6">
        <v>0</v>
      </c>
      <c r="AC14" s="6">
        <v>0</v>
      </c>
      <c r="AD14" s="6">
        <v>0</v>
      </c>
      <c r="AE14" s="12">
        <v>0</v>
      </c>
      <c r="AF14" s="26" t="s">
        <v>45</v>
      </c>
    </row>
    <row r="15" spans="1:32">
      <c r="A15" s="11" t="s">
        <v>46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24">
        <v>3</v>
      </c>
      <c r="L15" s="18">
        <v>0</v>
      </c>
      <c r="M15" s="6">
        <v>0</v>
      </c>
      <c r="N15" s="6">
        <v>0</v>
      </c>
      <c r="O15" s="6">
        <v>7</v>
      </c>
      <c r="P15" s="6">
        <v>0</v>
      </c>
      <c r="Q15" s="6">
        <v>2</v>
      </c>
      <c r="R15" s="6">
        <v>0</v>
      </c>
      <c r="S15" s="6">
        <v>1</v>
      </c>
      <c r="T15" s="6">
        <v>0</v>
      </c>
      <c r="U15" s="12">
        <v>0</v>
      </c>
      <c r="V15" s="28">
        <v>0</v>
      </c>
      <c r="W15" s="6">
        <v>0</v>
      </c>
      <c r="X15" s="6">
        <v>2</v>
      </c>
      <c r="Y15" s="6">
        <v>0</v>
      </c>
      <c r="Z15" s="6">
        <v>0</v>
      </c>
      <c r="AA15" s="6">
        <v>0</v>
      </c>
      <c r="AB15" s="6">
        <v>0</v>
      </c>
      <c r="AC15" s="6">
        <v>2</v>
      </c>
      <c r="AD15" s="6">
        <v>0</v>
      </c>
      <c r="AE15" s="12">
        <v>0</v>
      </c>
      <c r="AF15" s="26" t="s">
        <v>46</v>
      </c>
    </row>
    <row r="16" spans="1:32">
      <c r="A16" s="11" t="s">
        <v>47</v>
      </c>
      <c r="B16" s="6">
        <v>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24">
        <v>0</v>
      </c>
      <c r="L16" s="18">
        <v>9</v>
      </c>
      <c r="M16" s="6">
        <v>6</v>
      </c>
      <c r="N16" s="6">
        <v>45</v>
      </c>
      <c r="O16" s="6">
        <v>4</v>
      </c>
      <c r="P16" s="6">
        <v>3</v>
      </c>
      <c r="Q16" s="6">
        <v>88</v>
      </c>
      <c r="R16" s="6">
        <v>1</v>
      </c>
      <c r="S16" s="6">
        <v>12</v>
      </c>
      <c r="T16" s="6">
        <v>2</v>
      </c>
      <c r="U16" s="12">
        <v>0</v>
      </c>
      <c r="V16" s="28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2</v>
      </c>
      <c r="AD16" s="6">
        <v>6</v>
      </c>
      <c r="AE16" s="12">
        <v>0</v>
      </c>
      <c r="AF16" s="26" t="s">
        <v>47</v>
      </c>
    </row>
    <row r="17" spans="1:32">
      <c r="A17" s="11" t="s">
        <v>48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24">
        <v>0</v>
      </c>
      <c r="L17" s="18">
        <v>1</v>
      </c>
      <c r="M17" s="6">
        <v>2</v>
      </c>
      <c r="N17" s="6">
        <v>1</v>
      </c>
      <c r="O17" s="6">
        <v>1</v>
      </c>
      <c r="P17" s="6">
        <v>0</v>
      </c>
      <c r="Q17" s="6">
        <v>4</v>
      </c>
      <c r="R17" s="6">
        <v>0</v>
      </c>
      <c r="S17" s="6">
        <v>0</v>
      </c>
      <c r="T17" s="6">
        <v>0</v>
      </c>
      <c r="U17" s="12">
        <v>0</v>
      </c>
      <c r="V17" s="28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12">
        <v>0</v>
      </c>
      <c r="AF17" s="26" t="s">
        <v>48</v>
      </c>
    </row>
    <row r="18" spans="1:32">
      <c r="A18" s="11" t="s">
        <v>49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24">
        <v>3</v>
      </c>
      <c r="L18" s="18">
        <v>0</v>
      </c>
      <c r="M18" s="6">
        <v>0</v>
      </c>
      <c r="N18" s="6">
        <v>0</v>
      </c>
      <c r="O18" s="6">
        <v>9</v>
      </c>
      <c r="P18" s="6">
        <v>0</v>
      </c>
      <c r="Q18" s="6">
        <v>4</v>
      </c>
      <c r="R18" s="6">
        <v>0</v>
      </c>
      <c r="S18" s="6">
        <v>1</v>
      </c>
      <c r="T18" s="6">
        <v>0</v>
      </c>
      <c r="U18" s="12">
        <v>0</v>
      </c>
      <c r="V18" s="28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12">
        <v>0</v>
      </c>
      <c r="AF18" s="26" t="s">
        <v>49</v>
      </c>
    </row>
    <row r="19" spans="1:32">
      <c r="A19" s="11" t="s">
        <v>50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24">
        <v>3</v>
      </c>
      <c r="L19" s="18">
        <v>0</v>
      </c>
      <c r="M19" s="6">
        <v>0</v>
      </c>
      <c r="N19" s="6">
        <v>2</v>
      </c>
      <c r="O19" s="6">
        <v>9</v>
      </c>
      <c r="P19" s="6">
        <v>0</v>
      </c>
      <c r="Q19" s="6">
        <v>2</v>
      </c>
      <c r="R19" s="6">
        <v>0</v>
      </c>
      <c r="S19" s="6">
        <v>1</v>
      </c>
      <c r="T19" s="6">
        <v>8</v>
      </c>
      <c r="U19" s="12">
        <v>15</v>
      </c>
      <c r="V19" s="28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12">
        <v>0</v>
      </c>
      <c r="AF19" s="26" t="s">
        <v>50</v>
      </c>
    </row>
    <row r="20" spans="1:32">
      <c r="A20" s="11" t="s">
        <v>51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24">
        <v>3</v>
      </c>
      <c r="L20" s="18">
        <v>0</v>
      </c>
      <c r="M20" s="6">
        <v>0</v>
      </c>
      <c r="N20" s="6">
        <v>0</v>
      </c>
      <c r="O20" s="6">
        <v>9</v>
      </c>
      <c r="P20" s="6">
        <v>0</v>
      </c>
      <c r="Q20" s="6">
        <v>2</v>
      </c>
      <c r="R20" s="6">
        <v>0</v>
      </c>
      <c r="S20" s="6">
        <v>1</v>
      </c>
      <c r="T20" s="6">
        <v>0</v>
      </c>
      <c r="U20" s="12">
        <v>0</v>
      </c>
      <c r="V20" s="28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12">
        <v>0</v>
      </c>
      <c r="AF20" s="26" t="s">
        <v>51</v>
      </c>
    </row>
    <row r="21" spans="1:32">
      <c r="A21" s="11" t="s">
        <v>52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24">
        <v>3</v>
      </c>
      <c r="L21" s="18">
        <v>2</v>
      </c>
      <c r="M21" s="6">
        <v>0</v>
      </c>
      <c r="N21" s="6">
        <v>0</v>
      </c>
      <c r="O21" s="6">
        <v>9</v>
      </c>
      <c r="P21" s="6">
        <v>0</v>
      </c>
      <c r="Q21" s="6">
        <v>2</v>
      </c>
      <c r="R21" s="6">
        <v>0</v>
      </c>
      <c r="S21" s="6">
        <v>1</v>
      </c>
      <c r="T21" s="6">
        <v>0</v>
      </c>
      <c r="U21" s="12">
        <v>0</v>
      </c>
      <c r="V21" s="28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12">
        <v>0</v>
      </c>
      <c r="AF21" s="26" t="s">
        <v>52</v>
      </c>
    </row>
    <row r="22" spans="1:32">
      <c r="A22" s="11" t="s">
        <v>53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24">
        <v>3</v>
      </c>
      <c r="L22" s="18">
        <v>2</v>
      </c>
      <c r="M22" s="6">
        <v>0</v>
      </c>
      <c r="N22" s="6">
        <v>1</v>
      </c>
      <c r="O22" s="6">
        <v>5</v>
      </c>
      <c r="P22" s="6">
        <v>0</v>
      </c>
      <c r="Q22" s="6">
        <v>3</v>
      </c>
      <c r="R22" s="6">
        <v>0</v>
      </c>
      <c r="S22" s="6">
        <v>1</v>
      </c>
      <c r="T22" s="6">
        <v>0</v>
      </c>
      <c r="U22" s="12">
        <v>1</v>
      </c>
      <c r="V22" s="28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12">
        <v>0</v>
      </c>
      <c r="AF22" s="26" t="s">
        <v>53</v>
      </c>
    </row>
    <row r="23" spans="1:32">
      <c r="A23" s="11" t="s">
        <v>54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24">
        <v>3</v>
      </c>
      <c r="L23" s="18">
        <v>0</v>
      </c>
      <c r="M23" s="6">
        <v>0</v>
      </c>
      <c r="N23" s="6">
        <v>6</v>
      </c>
      <c r="O23" s="6">
        <v>24</v>
      </c>
      <c r="P23" s="6">
        <v>0</v>
      </c>
      <c r="Q23" s="6">
        <v>2</v>
      </c>
      <c r="R23" s="6">
        <v>0</v>
      </c>
      <c r="S23" s="6">
        <v>1</v>
      </c>
      <c r="T23" s="6">
        <v>0</v>
      </c>
      <c r="U23" s="12">
        <v>0</v>
      </c>
      <c r="V23" s="28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2</v>
      </c>
      <c r="AE23" s="12">
        <v>0</v>
      </c>
      <c r="AF23" s="26" t="s">
        <v>54</v>
      </c>
    </row>
    <row r="24" spans="1:32">
      <c r="A24" s="11" t="s">
        <v>55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24">
        <v>3</v>
      </c>
      <c r="L24" s="18">
        <v>0</v>
      </c>
      <c r="M24" s="6">
        <v>0</v>
      </c>
      <c r="N24" s="6">
        <v>14</v>
      </c>
      <c r="O24" s="6">
        <v>7</v>
      </c>
      <c r="P24" s="6">
        <v>0</v>
      </c>
      <c r="Q24" s="6">
        <v>9</v>
      </c>
      <c r="R24" s="6">
        <v>0</v>
      </c>
      <c r="S24" s="6">
        <v>1</v>
      </c>
      <c r="T24" s="6">
        <v>0</v>
      </c>
      <c r="U24" s="12">
        <v>0</v>
      </c>
      <c r="V24" s="28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12">
        <v>0</v>
      </c>
      <c r="AF24" s="26" t="s">
        <v>55</v>
      </c>
    </row>
    <row r="25" spans="1:32">
      <c r="A25" s="11" t="s">
        <v>56</v>
      </c>
      <c r="B25" s="6">
        <v>0</v>
      </c>
      <c r="C25" s="6">
        <v>8</v>
      </c>
      <c r="D25" s="6">
        <v>1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24">
        <v>0</v>
      </c>
      <c r="L25" s="18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12">
        <v>0</v>
      </c>
      <c r="V25" s="28">
        <v>0</v>
      </c>
      <c r="W25" s="6">
        <v>0</v>
      </c>
      <c r="X25" s="6">
        <v>0</v>
      </c>
      <c r="Y25" s="6">
        <v>0</v>
      </c>
      <c r="Z25" s="6">
        <v>11</v>
      </c>
      <c r="AA25" s="6">
        <v>0</v>
      </c>
      <c r="AB25" s="6">
        <v>0</v>
      </c>
      <c r="AC25" s="6">
        <v>6</v>
      </c>
      <c r="AD25" s="6">
        <v>0</v>
      </c>
      <c r="AE25" s="12">
        <v>0</v>
      </c>
      <c r="AF25" s="26" t="s">
        <v>56</v>
      </c>
    </row>
    <row r="26" spans="1:32">
      <c r="A26" s="11" t="s">
        <v>57</v>
      </c>
      <c r="B26" s="6">
        <v>0</v>
      </c>
      <c r="C26" s="6">
        <v>8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24">
        <v>0</v>
      </c>
      <c r="L26" s="18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12">
        <v>0</v>
      </c>
      <c r="V26" s="28">
        <v>0</v>
      </c>
      <c r="W26" s="6">
        <v>2</v>
      </c>
      <c r="X26" s="6">
        <v>0</v>
      </c>
      <c r="Y26" s="6">
        <v>7</v>
      </c>
      <c r="Z26" s="6">
        <v>0</v>
      </c>
      <c r="AA26" s="6">
        <v>0</v>
      </c>
      <c r="AB26" s="6">
        <v>4</v>
      </c>
      <c r="AC26" s="6">
        <v>0</v>
      </c>
      <c r="AD26" s="6">
        <v>3</v>
      </c>
      <c r="AE26" s="12">
        <v>16</v>
      </c>
      <c r="AF26" s="26" t="s">
        <v>57</v>
      </c>
    </row>
    <row r="27" spans="1:32">
      <c r="A27" s="11" t="s">
        <v>58</v>
      </c>
      <c r="B27" s="6">
        <v>0</v>
      </c>
      <c r="C27" s="6">
        <v>8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24">
        <v>0</v>
      </c>
      <c r="L27" s="18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12">
        <v>0</v>
      </c>
      <c r="V27" s="28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12">
        <v>0</v>
      </c>
      <c r="AF27" s="26" t="s">
        <v>58</v>
      </c>
    </row>
    <row r="28" spans="1:32">
      <c r="A28" s="11" t="s">
        <v>59</v>
      </c>
      <c r="B28" s="6">
        <v>0</v>
      </c>
      <c r="C28" s="6">
        <v>8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24">
        <v>0</v>
      </c>
      <c r="L28" s="18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12">
        <v>0</v>
      </c>
      <c r="V28" s="28">
        <v>0</v>
      </c>
      <c r="W28" s="6">
        <v>12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1</v>
      </c>
      <c r="AE28" s="12">
        <v>0</v>
      </c>
      <c r="AF28" s="26" t="s">
        <v>59</v>
      </c>
    </row>
    <row r="29" spans="1:32">
      <c r="A29" s="11" t="s">
        <v>60</v>
      </c>
      <c r="B29" s="6">
        <v>0</v>
      </c>
      <c r="C29" s="6">
        <v>8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24">
        <v>0</v>
      </c>
      <c r="L29" s="18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12">
        <v>0</v>
      </c>
      <c r="V29" s="28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12">
        <v>0</v>
      </c>
      <c r="AF29" s="26" t="s">
        <v>60</v>
      </c>
    </row>
    <row r="30" spans="1:32">
      <c r="A30" s="11" t="s">
        <v>61</v>
      </c>
      <c r="B30" s="6">
        <v>0</v>
      </c>
      <c r="C30" s="6">
        <v>8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24">
        <v>0</v>
      </c>
      <c r="L30" s="18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12">
        <v>0</v>
      </c>
      <c r="V30" s="28">
        <v>0</v>
      </c>
      <c r="W30" s="6">
        <v>8</v>
      </c>
      <c r="X30" s="6">
        <v>0</v>
      </c>
      <c r="Y30" s="6">
        <v>28</v>
      </c>
      <c r="Z30" s="6">
        <v>0</v>
      </c>
      <c r="AA30" s="6">
        <v>0</v>
      </c>
      <c r="AB30" s="6">
        <v>1</v>
      </c>
      <c r="AC30" s="6">
        <v>0</v>
      </c>
      <c r="AD30" s="6">
        <v>0</v>
      </c>
      <c r="AE30" s="12">
        <v>0</v>
      </c>
      <c r="AF30" s="26" t="s">
        <v>61</v>
      </c>
    </row>
    <row r="31" spans="1:32">
      <c r="A31" s="11" t="s">
        <v>62</v>
      </c>
      <c r="B31" s="6">
        <v>0</v>
      </c>
      <c r="C31" s="6">
        <v>8</v>
      </c>
      <c r="D31" s="6">
        <v>3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24">
        <v>0</v>
      </c>
      <c r="L31" s="18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12">
        <v>0</v>
      </c>
      <c r="V31" s="28">
        <v>0</v>
      </c>
      <c r="W31" s="6">
        <v>3</v>
      </c>
      <c r="X31" s="6">
        <v>0</v>
      </c>
      <c r="Y31" s="6">
        <v>0</v>
      </c>
      <c r="Z31" s="6">
        <v>3</v>
      </c>
      <c r="AA31" s="6">
        <v>0</v>
      </c>
      <c r="AB31" s="6">
        <v>0</v>
      </c>
      <c r="AC31" s="6">
        <v>0</v>
      </c>
      <c r="AD31" s="6">
        <v>0</v>
      </c>
      <c r="AE31" s="12">
        <v>0</v>
      </c>
      <c r="AF31" s="26" t="s">
        <v>62</v>
      </c>
    </row>
    <row r="32" spans="1:32">
      <c r="A32" s="11" t="s">
        <v>63</v>
      </c>
      <c r="B32" s="6">
        <v>0</v>
      </c>
      <c r="C32" s="6">
        <v>8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24">
        <v>0</v>
      </c>
      <c r="L32" s="18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12">
        <v>0</v>
      </c>
      <c r="V32" s="28">
        <v>0</v>
      </c>
      <c r="W32" s="6">
        <v>6</v>
      </c>
      <c r="X32" s="6">
        <v>0</v>
      </c>
      <c r="Y32" s="6">
        <v>1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12">
        <v>0</v>
      </c>
      <c r="AF32" s="26" t="s">
        <v>63</v>
      </c>
    </row>
    <row r="33" spans="1:32">
      <c r="A33" s="11" t="s">
        <v>64</v>
      </c>
      <c r="B33" s="6">
        <v>0</v>
      </c>
      <c r="C33" s="6">
        <v>8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24">
        <v>0</v>
      </c>
      <c r="L33" s="18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12">
        <v>0</v>
      </c>
      <c r="V33" s="28">
        <v>0</v>
      </c>
      <c r="W33" s="6">
        <v>0</v>
      </c>
      <c r="X33" s="6">
        <v>0</v>
      </c>
      <c r="Y33" s="6">
        <v>0</v>
      </c>
      <c r="Z33" s="6">
        <v>21</v>
      </c>
      <c r="AA33" s="6">
        <v>0</v>
      </c>
      <c r="AB33" s="6">
        <v>1</v>
      </c>
      <c r="AC33" s="6">
        <v>2</v>
      </c>
      <c r="AD33" s="6">
        <v>0</v>
      </c>
      <c r="AE33" s="12">
        <v>0</v>
      </c>
      <c r="AF33" s="26" t="s">
        <v>64</v>
      </c>
    </row>
    <row r="34" spans="1:32">
      <c r="A34" s="11" t="s">
        <v>65</v>
      </c>
      <c r="B34" s="6">
        <v>0</v>
      </c>
      <c r="C34" s="6">
        <v>8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24">
        <v>0</v>
      </c>
      <c r="L34" s="21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4">
        <v>0</v>
      </c>
      <c r="V34" s="29">
        <v>0</v>
      </c>
      <c r="W34" s="13">
        <v>0</v>
      </c>
      <c r="X34" s="13">
        <v>0</v>
      </c>
      <c r="Y34" s="13">
        <v>0</v>
      </c>
      <c r="Z34" s="13">
        <v>9</v>
      </c>
      <c r="AA34" s="13">
        <v>0</v>
      </c>
      <c r="AB34" s="13">
        <v>4</v>
      </c>
      <c r="AC34" s="13">
        <v>2</v>
      </c>
      <c r="AD34" s="13">
        <v>0</v>
      </c>
      <c r="AE34" s="14">
        <v>0</v>
      </c>
      <c r="AF34" s="26" t="s">
        <v>65</v>
      </c>
    </row>
    <row r="35" spans="1:32">
      <c r="A35" s="53" t="s">
        <v>66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5"/>
    </row>
    <row r="36" spans="1:32">
      <c r="A36" s="8" t="s">
        <v>67</v>
      </c>
      <c r="B36" s="15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34">
        <v>0</v>
      </c>
      <c r="L36" s="15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34">
        <v>0</v>
      </c>
      <c r="V36" s="15">
        <v>0</v>
      </c>
      <c r="W36" s="16">
        <v>0</v>
      </c>
      <c r="X36" s="16">
        <v>0</v>
      </c>
      <c r="Y36" s="16">
        <v>0</v>
      </c>
      <c r="Z36" s="16">
        <v>4</v>
      </c>
      <c r="AA36" s="16">
        <v>0</v>
      </c>
      <c r="AB36" s="16">
        <v>0</v>
      </c>
      <c r="AC36" s="16">
        <v>0</v>
      </c>
      <c r="AD36" s="16">
        <v>0</v>
      </c>
      <c r="AE36" s="17">
        <v>0</v>
      </c>
      <c r="AF36" s="26"/>
    </row>
    <row r="37" spans="1:32">
      <c r="A37" s="1" t="s">
        <v>68</v>
      </c>
      <c r="B37" s="18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24">
        <v>0</v>
      </c>
      <c r="L37" s="18">
        <v>0</v>
      </c>
      <c r="M37" s="6">
        <v>0</v>
      </c>
      <c r="N37" s="6">
        <v>0</v>
      </c>
      <c r="O37" s="6">
        <v>7</v>
      </c>
      <c r="P37" s="6">
        <v>0</v>
      </c>
      <c r="Q37" s="6">
        <v>10</v>
      </c>
      <c r="R37" s="6">
        <v>0</v>
      </c>
      <c r="S37" s="6">
        <v>1</v>
      </c>
      <c r="T37" s="6">
        <v>0</v>
      </c>
      <c r="U37" s="24">
        <v>0</v>
      </c>
      <c r="V37" s="18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12">
        <v>0</v>
      </c>
      <c r="AF37" s="36"/>
    </row>
    <row r="38" spans="1:32">
      <c r="A38" s="1" t="s">
        <v>69</v>
      </c>
      <c r="B38" s="18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24">
        <v>0</v>
      </c>
      <c r="L38" s="18">
        <v>0</v>
      </c>
      <c r="M38" s="6">
        <v>0</v>
      </c>
      <c r="N38" s="6">
        <v>1</v>
      </c>
      <c r="O38" s="6">
        <v>0</v>
      </c>
      <c r="P38" s="6">
        <v>0</v>
      </c>
      <c r="Q38" s="6">
        <v>1</v>
      </c>
      <c r="R38" s="6">
        <v>0</v>
      </c>
      <c r="S38" s="6">
        <v>3</v>
      </c>
      <c r="T38" s="6">
        <v>2</v>
      </c>
      <c r="U38" s="24">
        <v>1</v>
      </c>
      <c r="V38" s="18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12">
        <v>0</v>
      </c>
      <c r="AF38" s="36"/>
    </row>
    <row r="39" spans="1:32">
      <c r="A39" s="1" t="s">
        <v>70</v>
      </c>
      <c r="B39" s="18">
        <v>27</v>
      </c>
      <c r="C39" s="6">
        <v>3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3</v>
      </c>
      <c r="J39" s="6">
        <v>1</v>
      </c>
      <c r="K39" s="24">
        <v>6</v>
      </c>
      <c r="L39" s="18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1</v>
      </c>
      <c r="S39" s="6">
        <v>0</v>
      </c>
      <c r="T39" s="6">
        <v>0</v>
      </c>
      <c r="U39" s="24">
        <v>0</v>
      </c>
      <c r="V39" s="18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2</v>
      </c>
      <c r="AC39" s="6">
        <v>0</v>
      </c>
      <c r="AD39" s="6">
        <v>0</v>
      </c>
      <c r="AE39" s="12">
        <v>0</v>
      </c>
      <c r="AF39" s="26"/>
    </row>
    <row r="40" spans="1:32">
      <c r="A40" s="1" t="s">
        <v>71</v>
      </c>
      <c r="B40" s="18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1</v>
      </c>
      <c r="K40" s="24">
        <v>0</v>
      </c>
      <c r="L40" s="18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24">
        <v>0</v>
      </c>
      <c r="V40" s="18">
        <v>0</v>
      </c>
      <c r="W40" s="6">
        <v>0</v>
      </c>
      <c r="X40" s="6">
        <v>0</v>
      </c>
      <c r="Y40" s="6">
        <v>5</v>
      </c>
      <c r="Z40" s="6">
        <v>0</v>
      </c>
      <c r="AA40" s="6">
        <v>0</v>
      </c>
      <c r="AB40" s="6">
        <v>2</v>
      </c>
      <c r="AC40" s="6">
        <v>2</v>
      </c>
      <c r="AD40" s="6">
        <v>4</v>
      </c>
      <c r="AE40" s="12">
        <v>1</v>
      </c>
      <c r="AF40" s="26"/>
    </row>
    <row r="41" spans="1:32">
      <c r="A41" s="4" t="s">
        <v>72</v>
      </c>
      <c r="B41" s="21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1</v>
      </c>
      <c r="I41" s="13">
        <v>0</v>
      </c>
      <c r="J41" s="13">
        <v>1</v>
      </c>
      <c r="K41" s="35">
        <v>3</v>
      </c>
      <c r="L41" s="21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35">
        <v>0</v>
      </c>
      <c r="V41" s="21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4">
        <v>0</v>
      </c>
      <c r="AF41" s="37"/>
    </row>
    <row r="43" spans="1:32">
      <c r="A43" s="50" t="s">
        <v>73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2"/>
    </row>
    <row r="44" spans="1:32">
      <c r="A44" s="40"/>
      <c r="B44" s="19" t="s">
        <v>4</v>
      </c>
      <c r="C44" s="38" t="s">
        <v>5</v>
      </c>
      <c r="D44" s="38" t="s">
        <v>6</v>
      </c>
      <c r="E44" s="38" t="s">
        <v>7</v>
      </c>
      <c r="F44" s="38" t="s">
        <v>8</v>
      </c>
      <c r="G44" s="38" t="s">
        <v>9</v>
      </c>
      <c r="H44" s="38" t="s">
        <v>10</v>
      </c>
      <c r="I44" s="38" t="s">
        <v>11</v>
      </c>
      <c r="J44" s="38" t="s">
        <v>12</v>
      </c>
      <c r="K44" s="43" t="s">
        <v>13</v>
      </c>
      <c r="L44" s="19" t="s">
        <v>14</v>
      </c>
      <c r="M44" s="38" t="s">
        <v>15</v>
      </c>
      <c r="N44" s="38" t="s">
        <v>16</v>
      </c>
      <c r="O44" s="38" t="s">
        <v>17</v>
      </c>
      <c r="P44" s="38" t="s">
        <v>18</v>
      </c>
      <c r="Q44" s="38" t="s">
        <v>19</v>
      </c>
      <c r="R44" s="38" t="s">
        <v>20</v>
      </c>
      <c r="S44" s="38" t="s">
        <v>21</v>
      </c>
      <c r="T44" s="38" t="s">
        <v>22</v>
      </c>
      <c r="U44" s="43" t="s">
        <v>23</v>
      </c>
      <c r="V44" s="19" t="s">
        <v>24</v>
      </c>
      <c r="W44" s="38" t="s">
        <v>25</v>
      </c>
      <c r="X44" s="38" t="s">
        <v>26</v>
      </c>
      <c r="Y44" s="38" t="s">
        <v>27</v>
      </c>
      <c r="Z44" s="38" t="s">
        <v>28</v>
      </c>
      <c r="AA44" s="38" t="s">
        <v>29</v>
      </c>
      <c r="AB44" s="38" t="s">
        <v>30</v>
      </c>
      <c r="AC44" s="38" t="s">
        <v>31</v>
      </c>
      <c r="AD44" s="38" t="s">
        <v>32</v>
      </c>
      <c r="AE44" s="39" t="s">
        <v>33</v>
      </c>
      <c r="AF44" s="42"/>
    </row>
    <row r="45" spans="1:32">
      <c r="A45" s="40" t="s">
        <v>74</v>
      </c>
      <c r="B45" s="18">
        <f>SUM(B5:B14)</f>
        <v>84</v>
      </c>
      <c r="C45" s="6">
        <f>SUM(C5:C14)</f>
        <v>33</v>
      </c>
      <c r="D45" s="6">
        <f t="shared" ref="D45:AE45" si="0">SUM(D5:D14)</f>
        <v>14</v>
      </c>
      <c r="E45" s="6">
        <f t="shared" si="0"/>
        <v>17</v>
      </c>
      <c r="F45" s="6">
        <f t="shared" si="0"/>
        <v>19</v>
      </c>
      <c r="G45" s="6">
        <f t="shared" si="0"/>
        <v>11</v>
      </c>
      <c r="H45" s="6">
        <f t="shared" si="0"/>
        <v>21</v>
      </c>
      <c r="I45" s="6">
        <f t="shared" si="0"/>
        <v>9</v>
      </c>
      <c r="J45" s="6">
        <f t="shared" si="0"/>
        <v>15</v>
      </c>
      <c r="K45" s="24">
        <f t="shared" si="0"/>
        <v>15</v>
      </c>
      <c r="L45" s="18">
        <f t="shared" si="0"/>
        <v>5</v>
      </c>
      <c r="M45" s="6">
        <f t="shared" si="0"/>
        <v>10</v>
      </c>
      <c r="N45" s="6">
        <f t="shared" si="0"/>
        <v>13</v>
      </c>
      <c r="O45" s="6">
        <f t="shared" si="0"/>
        <v>73</v>
      </c>
      <c r="P45" s="6">
        <f t="shared" si="0"/>
        <v>54</v>
      </c>
      <c r="Q45" s="6">
        <f t="shared" si="0"/>
        <v>26</v>
      </c>
      <c r="R45" s="6">
        <f t="shared" si="0"/>
        <v>4</v>
      </c>
      <c r="S45" s="6">
        <f t="shared" si="0"/>
        <v>2</v>
      </c>
      <c r="T45" s="6">
        <f t="shared" si="0"/>
        <v>0</v>
      </c>
      <c r="U45" s="24">
        <f t="shared" si="0"/>
        <v>0</v>
      </c>
      <c r="V45" s="18">
        <f t="shared" si="0"/>
        <v>0</v>
      </c>
      <c r="W45" s="6">
        <f t="shared" si="0"/>
        <v>6</v>
      </c>
      <c r="X45" s="6">
        <f t="shared" si="0"/>
        <v>0</v>
      </c>
      <c r="Y45" s="6">
        <f t="shared" si="0"/>
        <v>3</v>
      </c>
      <c r="Z45" s="6">
        <f t="shared" si="0"/>
        <v>3</v>
      </c>
      <c r="AA45" s="6">
        <f t="shared" si="0"/>
        <v>13</v>
      </c>
      <c r="AB45" s="6">
        <f t="shared" si="0"/>
        <v>1</v>
      </c>
      <c r="AC45" s="6">
        <f t="shared" si="0"/>
        <v>5</v>
      </c>
      <c r="AD45" s="6">
        <f t="shared" si="0"/>
        <v>3</v>
      </c>
      <c r="AE45" s="12">
        <f t="shared" si="0"/>
        <v>0</v>
      </c>
      <c r="AF45" s="28"/>
    </row>
    <row r="46" spans="1:32">
      <c r="A46" s="40" t="s">
        <v>75</v>
      </c>
      <c r="B46" s="18">
        <f>SUM(B15:B24)</f>
        <v>1</v>
      </c>
      <c r="C46" s="6">
        <f t="shared" ref="C46:AE46" si="1">SUM(C15:C24)</f>
        <v>0</v>
      </c>
      <c r="D46" s="6">
        <f t="shared" si="1"/>
        <v>0</v>
      </c>
      <c r="E46" s="6">
        <f t="shared" si="1"/>
        <v>0</v>
      </c>
      <c r="F46" s="6">
        <f t="shared" si="1"/>
        <v>0</v>
      </c>
      <c r="G46" s="6">
        <f t="shared" si="1"/>
        <v>0</v>
      </c>
      <c r="H46" s="6">
        <f t="shared" si="1"/>
        <v>0</v>
      </c>
      <c r="I46" s="6">
        <f t="shared" si="1"/>
        <v>0</v>
      </c>
      <c r="J46" s="6">
        <f t="shared" si="1"/>
        <v>0</v>
      </c>
      <c r="K46" s="24">
        <f t="shared" si="1"/>
        <v>24</v>
      </c>
      <c r="L46" s="18">
        <f t="shared" si="1"/>
        <v>14</v>
      </c>
      <c r="M46" s="6">
        <f t="shared" si="1"/>
        <v>8</v>
      </c>
      <c r="N46" s="6">
        <f t="shared" si="1"/>
        <v>69</v>
      </c>
      <c r="O46" s="6">
        <f t="shared" si="1"/>
        <v>84</v>
      </c>
      <c r="P46" s="6">
        <f t="shared" si="1"/>
        <v>3</v>
      </c>
      <c r="Q46" s="6">
        <f t="shared" si="1"/>
        <v>118</v>
      </c>
      <c r="R46" s="6">
        <f t="shared" si="1"/>
        <v>1</v>
      </c>
      <c r="S46" s="6">
        <f t="shared" si="1"/>
        <v>20</v>
      </c>
      <c r="T46" s="6">
        <f t="shared" si="1"/>
        <v>10</v>
      </c>
      <c r="U46" s="24">
        <f t="shared" si="1"/>
        <v>16</v>
      </c>
      <c r="V46" s="18">
        <f t="shared" si="1"/>
        <v>0</v>
      </c>
      <c r="W46" s="6">
        <f t="shared" si="1"/>
        <v>0</v>
      </c>
      <c r="X46" s="6">
        <f t="shared" si="1"/>
        <v>2</v>
      </c>
      <c r="Y46" s="6">
        <f t="shared" si="1"/>
        <v>0</v>
      </c>
      <c r="Z46" s="6">
        <f t="shared" si="1"/>
        <v>0</v>
      </c>
      <c r="AA46" s="6">
        <f t="shared" si="1"/>
        <v>0</v>
      </c>
      <c r="AB46" s="6">
        <f t="shared" si="1"/>
        <v>0</v>
      </c>
      <c r="AC46" s="6">
        <f t="shared" si="1"/>
        <v>4</v>
      </c>
      <c r="AD46" s="6">
        <f t="shared" si="1"/>
        <v>8</v>
      </c>
      <c r="AE46" s="12">
        <f t="shared" si="1"/>
        <v>0</v>
      </c>
      <c r="AF46" s="28"/>
    </row>
    <row r="47" spans="1:32">
      <c r="A47" s="40" t="s">
        <v>76</v>
      </c>
      <c r="B47" s="18">
        <f>SUM(B25:B34)</f>
        <v>0</v>
      </c>
      <c r="C47" s="6">
        <f t="shared" ref="C47:AE47" si="2">SUM(C25:C34)</f>
        <v>80</v>
      </c>
      <c r="D47" s="6">
        <f t="shared" si="2"/>
        <v>4</v>
      </c>
      <c r="E47" s="6">
        <f t="shared" si="2"/>
        <v>1</v>
      </c>
      <c r="F47" s="6">
        <f t="shared" si="2"/>
        <v>0</v>
      </c>
      <c r="G47" s="6">
        <f t="shared" si="2"/>
        <v>0</v>
      </c>
      <c r="H47" s="6">
        <f t="shared" si="2"/>
        <v>0</v>
      </c>
      <c r="I47" s="6">
        <f t="shared" si="2"/>
        <v>0</v>
      </c>
      <c r="J47" s="6">
        <f t="shared" si="2"/>
        <v>0</v>
      </c>
      <c r="K47" s="24">
        <f t="shared" si="2"/>
        <v>0</v>
      </c>
      <c r="L47" s="18">
        <f t="shared" si="2"/>
        <v>0</v>
      </c>
      <c r="M47" s="6">
        <f t="shared" si="2"/>
        <v>0</v>
      </c>
      <c r="N47" s="6">
        <f t="shared" si="2"/>
        <v>0</v>
      </c>
      <c r="O47" s="6">
        <f t="shared" si="2"/>
        <v>0</v>
      </c>
      <c r="P47" s="6">
        <f t="shared" si="2"/>
        <v>0</v>
      </c>
      <c r="Q47" s="6">
        <f t="shared" si="2"/>
        <v>0</v>
      </c>
      <c r="R47" s="6">
        <f t="shared" si="2"/>
        <v>0</v>
      </c>
      <c r="S47" s="6">
        <f t="shared" si="2"/>
        <v>0</v>
      </c>
      <c r="T47" s="6">
        <f t="shared" si="2"/>
        <v>0</v>
      </c>
      <c r="U47" s="24">
        <f t="shared" si="2"/>
        <v>0</v>
      </c>
      <c r="V47" s="18">
        <f t="shared" si="2"/>
        <v>0</v>
      </c>
      <c r="W47" s="6">
        <f t="shared" si="2"/>
        <v>31</v>
      </c>
      <c r="X47" s="6">
        <f t="shared" si="2"/>
        <v>0</v>
      </c>
      <c r="Y47" s="6">
        <f t="shared" si="2"/>
        <v>36</v>
      </c>
      <c r="Z47" s="6">
        <f t="shared" si="2"/>
        <v>44</v>
      </c>
      <c r="AA47" s="6">
        <f t="shared" si="2"/>
        <v>0</v>
      </c>
      <c r="AB47" s="6">
        <f t="shared" si="2"/>
        <v>10</v>
      </c>
      <c r="AC47" s="6">
        <f t="shared" si="2"/>
        <v>10</v>
      </c>
      <c r="AD47" s="6">
        <f t="shared" si="2"/>
        <v>4</v>
      </c>
      <c r="AE47" s="12">
        <f t="shared" si="2"/>
        <v>16</v>
      </c>
      <c r="AF47" s="28"/>
    </row>
    <row r="48" spans="1:32">
      <c r="A48" s="41" t="s">
        <v>77</v>
      </c>
      <c r="B48" s="21">
        <f>SUM(B45:B47)</f>
        <v>85</v>
      </c>
      <c r="C48" s="13">
        <f t="shared" ref="C48:AE48" si="3">SUM(C45:C47)</f>
        <v>113</v>
      </c>
      <c r="D48" s="13">
        <f t="shared" si="3"/>
        <v>18</v>
      </c>
      <c r="E48" s="13">
        <f t="shared" si="3"/>
        <v>18</v>
      </c>
      <c r="F48" s="13">
        <f t="shared" si="3"/>
        <v>19</v>
      </c>
      <c r="G48" s="13">
        <f t="shared" si="3"/>
        <v>11</v>
      </c>
      <c r="H48" s="13">
        <f t="shared" si="3"/>
        <v>21</v>
      </c>
      <c r="I48" s="13">
        <f t="shared" si="3"/>
        <v>9</v>
      </c>
      <c r="J48" s="13">
        <f t="shared" si="3"/>
        <v>15</v>
      </c>
      <c r="K48" s="35">
        <f t="shared" si="3"/>
        <v>39</v>
      </c>
      <c r="L48" s="21">
        <f t="shared" si="3"/>
        <v>19</v>
      </c>
      <c r="M48" s="13">
        <f t="shared" si="3"/>
        <v>18</v>
      </c>
      <c r="N48" s="13">
        <f t="shared" si="3"/>
        <v>82</v>
      </c>
      <c r="O48" s="13">
        <f t="shared" si="3"/>
        <v>157</v>
      </c>
      <c r="P48" s="13">
        <f t="shared" si="3"/>
        <v>57</v>
      </c>
      <c r="Q48" s="13">
        <f t="shared" si="3"/>
        <v>144</v>
      </c>
      <c r="R48" s="13">
        <f t="shared" si="3"/>
        <v>5</v>
      </c>
      <c r="S48" s="13">
        <f t="shared" si="3"/>
        <v>22</v>
      </c>
      <c r="T48" s="13">
        <f t="shared" si="3"/>
        <v>10</v>
      </c>
      <c r="U48" s="35">
        <f t="shared" si="3"/>
        <v>16</v>
      </c>
      <c r="V48" s="21">
        <f t="shared" si="3"/>
        <v>0</v>
      </c>
      <c r="W48" s="13">
        <f t="shared" si="3"/>
        <v>37</v>
      </c>
      <c r="X48" s="13">
        <f t="shared" si="3"/>
        <v>2</v>
      </c>
      <c r="Y48" s="13">
        <f t="shared" si="3"/>
        <v>39</v>
      </c>
      <c r="Z48" s="13">
        <f t="shared" si="3"/>
        <v>47</v>
      </c>
      <c r="AA48" s="13">
        <f t="shared" si="3"/>
        <v>13</v>
      </c>
      <c r="AB48" s="13">
        <f t="shared" si="3"/>
        <v>11</v>
      </c>
      <c r="AC48" s="13">
        <f t="shared" si="3"/>
        <v>19</v>
      </c>
      <c r="AD48" s="13">
        <f t="shared" si="3"/>
        <v>15</v>
      </c>
      <c r="AE48" s="14">
        <f t="shared" si="3"/>
        <v>16</v>
      </c>
      <c r="AF48" s="28">
        <f>SUM(B48:AE48)</f>
        <v>1077</v>
      </c>
    </row>
    <row r="49" spans="1:32" ht="16.5" customHeight="1">
      <c r="A49" s="50" t="s">
        <v>78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2"/>
    </row>
    <row r="50" spans="1:32">
      <c r="A50" s="44" t="s">
        <v>67</v>
      </c>
      <c r="B50" s="15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34">
        <v>0</v>
      </c>
      <c r="L50" s="15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34">
        <v>0</v>
      </c>
      <c r="V50" s="15">
        <v>0</v>
      </c>
      <c r="W50" s="16">
        <v>0</v>
      </c>
      <c r="X50" s="16">
        <v>0</v>
      </c>
      <c r="Y50" s="16">
        <v>0</v>
      </c>
      <c r="Z50" s="16">
        <v>4</v>
      </c>
      <c r="AA50" s="16">
        <v>0</v>
      </c>
      <c r="AB50" s="16">
        <v>0</v>
      </c>
      <c r="AC50" s="16">
        <v>0</v>
      </c>
      <c r="AD50" s="16">
        <v>0</v>
      </c>
      <c r="AE50" s="17">
        <v>0</v>
      </c>
      <c r="AF50" s="47"/>
    </row>
    <row r="51" spans="1:32">
      <c r="A51" s="45" t="s">
        <v>68</v>
      </c>
      <c r="B51" s="18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24">
        <v>0</v>
      </c>
      <c r="L51" s="18">
        <v>0</v>
      </c>
      <c r="M51" s="6">
        <v>0</v>
      </c>
      <c r="N51" s="6">
        <v>0</v>
      </c>
      <c r="O51" s="6">
        <v>7</v>
      </c>
      <c r="P51" s="6">
        <v>0</v>
      </c>
      <c r="Q51" s="6">
        <v>10</v>
      </c>
      <c r="R51" s="6">
        <v>0</v>
      </c>
      <c r="S51" s="6">
        <v>1</v>
      </c>
      <c r="T51" s="6">
        <v>0</v>
      </c>
      <c r="U51" s="24">
        <v>0</v>
      </c>
      <c r="V51" s="18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12">
        <v>0</v>
      </c>
      <c r="AF51" s="26"/>
    </row>
    <row r="52" spans="1:32">
      <c r="A52" s="45" t="s">
        <v>69</v>
      </c>
      <c r="B52" s="18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24">
        <v>0</v>
      </c>
      <c r="L52" s="18">
        <v>0</v>
      </c>
      <c r="M52" s="6">
        <v>0</v>
      </c>
      <c r="N52" s="6">
        <v>1</v>
      </c>
      <c r="O52" s="6">
        <v>0</v>
      </c>
      <c r="P52" s="6">
        <v>0</v>
      </c>
      <c r="Q52" s="6">
        <v>1</v>
      </c>
      <c r="R52" s="6">
        <v>0</v>
      </c>
      <c r="S52" s="6">
        <v>3</v>
      </c>
      <c r="T52" s="6">
        <v>2</v>
      </c>
      <c r="U52" s="24">
        <v>1</v>
      </c>
      <c r="V52" s="18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12">
        <v>0</v>
      </c>
      <c r="AF52" s="26"/>
    </row>
    <row r="53" spans="1:32">
      <c r="A53" s="45" t="s">
        <v>70</v>
      </c>
      <c r="B53" s="18">
        <v>27</v>
      </c>
      <c r="C53" s="6">
        <v>3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3</v>
      </c>
      <c r="J53" s="6">
        <v>1</v>
      </c>
      <c r="K53" s="24">
        <v>6</v>
      </c>
      <c r="L53" s="18">
        <v>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1</v>
      </c>
      <c r="S53" s="6">
        <v>0</v>
      </c>
      <c r="T53" s="6">
        <v>0</v>
      </c>
      <c r="U53" s="24">
        <v>0</v>
      </c>
      <c r="V53" s="18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2</v>
      </c>
      <c r="AC53" s="6">
        <v>0</v>
      </c>
      <c r="AD53" s="6">
        <v>0</v>
      </c>
      <c r="AE53" s="12">
        <v>0</v>
      </c>
      <c r="AF53" s="26"/>
    </row>
    <row r="54" spans="1:32">
      <c r="A54" s="45" t="s">
        <v>71</v>
      </c>
      <c r="B54" s="18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1</v>
      </c>
      <c r="K54" s="24">
        <v>0</v>
      </c>
      <c r="L54" s="18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24">
        <v>0</v>
      </c>
      <c r="V54" s="18">
        <v>0</v>
      </c>
      <c r="W54" s="6">
        <v>0</v>
      </c>
      <c r="X54" s="6">
        <v>0</v>
      </c>
      <c r="Y54" s="6">
        <v>5</v>
      </c>
      <c r="Z54" s="6">
        <v>0</v>
      </c>
      <c r="AA54" s="6">
        <v>0</v>
      </c>
      <c r="AB54" s="6">
        <v>2</v>
      </c>
      <c r="AC54" s="6">
        <v>2</v>
      </c>
      <c r="AD54" s="6">
        <v>4</v>
      </c>
      <c r="AE54" s="12">
        <v>1</v>
      </c>
      <c r="AF54" s="26"/>
    </row>
    <row r="55" spans="1:32">
      <c r="A55" s="45" t="s">
        <v>72</v>
      </c>
      <c r="B55" s="18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1</v>
      </c>
      <c r="I55" s="6">
        <v>0</v>
      </c>
      <c r="J55" s="6">
        <v>1</v>
      </c>
      <c r="K55" s="24">
        <v>3</v>
      </c>
      <c r="L55" s="18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24">
        <v>0</v>
      </c>
      <c r="V55" s="18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12">
        <v>0</v>
      </c>
      <c r="AF55" s="26"/>
    </row>
    <row r="56" spans="1:32">
      <c r="A56" s="46" t="s">
        <v>77</v>
      </c>
      <c r="B56" s="21">
        <f>SUM(B50:B55)+B48</f>
        <v>112</v>
      </c>
      <c r="C56" s="13">
        <f t="shared" ref="C56:AE56" si="4">SUM(C50:C55)+C48</f>
        <v>116</v>
      </c>
      <c r="D56" s="13">
        <f t="shared" si="4"/>
        <v>18</v>
      </c>
      <c r="E56" s="13">
        <f t="shared" si="4"/>
        <v>18</v>
      </c>
      <c r="F56" s="13">
        <f t="shared" si="4"/>
        <v>19</v>
      </c>
      <c r="G56" s="13">
        <f t="shared" si="4"/>
        <v>11</v>
      </c>
      <c r="H56" s="13">
        <f t="shared" si="4"/>
        <v>22</v>
      </c>
      <c r="I56" s="13">
        <f t="shared" si="4"/>
        <v>12</v>
      </c>
      <c r="J56" s="13">
        <f t="shared" si="4"/>
        <v>18</v>
      </c>
      <c r="K56" s="35">
        <f t="shared" si="4"/>
        <v>48</v>
      </c>
      <c r="L56" s="21">
        <f t="shared" si="4"/>
        <v>20</v>
      </c>
      <c r="M56" s="13">
        <f t="shared" si="4"/>
        <v>18</v>
      </c>
      <c r="N56" s="13">
        <f t="shared" si="4"/>
        <v>83</v>
      </c>
      <c r="O56" s="13">
        <f t="shared" si="4"/>
        <v>164</v>
      </c>
      <c r="P56" s="13">
        <f t="shared" si="4"/>
        <v>57</v>
      </c>
      <c r="Q56" s="13">
        <f t="shared" si="4"/>
        <v>155</v>
      </c>
      <c r="R56" s="13">
        <f t="shared" si="4"/>
        <v>6</v>
      </c>
      <c r="S56" s="13">
        <f t="shared" si="4"/>
        <v>26</v>
      </c>
      <c r="T56" s="13">
        <f t="shared" si="4"/>
        <v>12</v>
      </c>
      <c r="U56" s="35">
        <f t="shared" si="4"/>
        <v>17</v>
      </c>
      <c r="V56" s="21">
        <f t="shared" si="4"/>
        <v>0</v>
      </c>
      <c r="W56" s="13">
        <f t="shared" si="4"/>
        <v>37</v>
      </c>
      <c r="X56" s="13">
        <f t="shared" si="4"/>
        <v>2</v>
      </c>
      <c r="Y56" s="13">
        <f t="shared" si="4"/>
        <v>44</v>
      </c>
      <c r="Z56" s="13">
        <f t="shared" si="4"/>
        <v>51</v>
      </c>
      <c r="AA56" s="13">
        <f t="shared" si="4"/>
        <v>13</v>
      </c>
      <c r="AB56" s="13">
        <f t="shared" si="4"/>
        <v>15</v>
      </c>
      <c r="AC56" s="13">
        <f t="shared" si="4"/>
        <v>21</v>
      </c>
      <c r="AD56" s="13">
        <f t="shared" si="4"/>
        <v>19</v>
      </c>
      <c r="AE56" s="14">
        <f t="shared" si="4"/>
        <v>17</v>
      </c>
      <c r="AF56" s="28">
        <f>SUM(B56:AE56)</f>
        <v>1171</v>
      </c>
    </row>
    <row r="62" spans="1:32">
      <c r="A62" s="56" t="s">
        <v>79</v>
      </c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8"/>
    </row>
    <row r="63" spans="1:32">
      <c r="A63" s="59" t="s">
        <v>80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1"/>
    </row>
    <row r="64" spans="1:32">
      <c r="A64" s="11" t="s">
        <v>81</v>
      </c>
      <c r="B64" s="5" t="s">
        <v>4</v>
      </c>
      <c r="C64" s="5" t="s">
        <v>5</v>
      </c>
      <c r="D64" s="5" t="s">
        <v>6</v>
      </c>
      <c r="E64" s="5" t="s">
        <v>7</v>
      </c>
      <c r="F64" s="5" t="s">
        <v>8</v>
      </c>
      <c r="G64" s="5" t="s">
        <v>9</v>
      </c>
      <c r="H64" s="5" t="s">
        <v>10</v>
      </c>
      <c r="I64" s="5" t="s">
        <v>11</v>
      </c>
      <c r="J64" s="5" t="s">
        <v>12</v>
      </c>
      <c r="K64" s="5" t="s">
        <v>13</v>
      </c>
      <c r="L64" s="5" t="s">
        <v>14</v>
      </c>
      <c r="M64" s="5" t="s">
        <v>15</v>
      </c>
      <c r="N64" s="5" t="s">
        <v>16</v>
      </c>
      <c r="O64" s="5" t="s">
        <v>17</v>
      </c>
      <c r="P64" s="5" t="s">
        <v>18</v>
      </c>
      <c r="Q64" s="5" t="s">
        <v>19</v>
      </c>
      <c r="R64" s="5" t="s">
        <v>20</v>
      </c>
      <c r="S64" s="5" t="s">
        <v>21</v>
      </c>
      <c r="T64" s="5" t="s">
        <v>22</v>
      </c>
      <c r="U64" s="5" t="s">
        <v>23</v>
      </c>
      <c r="V64" s="5" t="s">
        <v>82</v>
      </c>
      <c r="W64" s="5" t="s">
        <v>25</v>
      </c>
      <c r="X64" s="5" t="s">
        <v>26</v>
      </c>
      <c r="Y64" s="5" t="s">
        <v>27</v>
      </c>
      <c r="Z64" s="5" t="s">
        <v>28</v>
      </c>
      <c r="AA64" s="5" t="s">
        <v>29</v>
      </c>
      <c r="AB64" s="5" t="s">
        <v>30</v>
      </c>
      <c r="AC64" s="5" t="s">
        <v>31</v>
      </c>
      <c r="AD64" s="5" t="s">
        <v>32</v>
      </c>
      <c r="AE64" s="5" t="s">
        <v>33</v>
      </c>
      <c r="AF64" s="20" t="s">
        <v>83</v>
      </c>
    </row>
    <row r="65" spans="1:35">
      <c r="A65" s="11" t="s">
        <v>74</v>
      </c>
      <c r="B65" s="6">
        <f>B45/B48</f>
        <v>0.9882352941176471</v>
      </c>
      <c r="C65" s="6">
        <f t="shared" ref="C65:AE65" si="5">C45/C48</f>
        <v>0.29203539823008851</v>
      </c>
      <c r="D65" s="6">
        <f t="shared" si="5"/>
        <v>0.77777777777777779</v>
      </c>
      <c r="E65" s="6">
        <f t="shared" si="5"/>
        <v>0.94444444444444442</v>
      </c>
      <c r="F65" s="6">
        <f t="shared" si="5"/>
        <v>1</v>
      </c>
      <c r="G65" s="6">
        <f t="shared" si="5"/>
        <v>1</v>
      </c>
      <c r="H65" s="6">
        <f t="shared" si="5"/>
        <v>1</v>
      </c>
      <c r="I65" s="6">
        <f t="shared" si="5"/>
        <v>1</v>
      </c>
      <c r="J65" s="6">
        <f t="shared" si="5"/>
        <v>1</v>
      </c>
      <c r="K65" s="6">
        <f t="shared" si="5"/>
        <v>0.38461538461538464</v>
      </c>
      <c r="L65" s="6">
        <f t="shared" si="5"/>
        <v>0.26315789473684209</v>
      </c>
      <c r="M65" s="6">
        <f t="shared" si="5"/>
        <v>0.55555555555555558</v>
      </c>
      <c r="N65" s="6">
        <f t="shared" si="5"/>
        <v>0.15853658536585366</v>
      </c>
      <c r="O65" s="6">
        <f t="shared" si="5"/>
        <v>0.46496815286624205</v>
      </c>
      <c r="P65" s="6">
        <f t="shared" si="5"/>
        <v>0.94736842105263153</v>
      </c>
      <c r="Q65" s="6">
        <f t="shared" si="5"/>
        <v>0.18055555555555555</v>
      </c>
      <c r="R65" s="6">
        <f t="shared" si="5"/>
        <v>0.8</v>
      </c>
      <c r="S65" s="6">
        <f t="shared" si="5"/>
        <v>9.0909090909090912E-2</v>
      </c>
      <c r="T65" s="6">
        <f t="shared" si="5"/>
        <v>0</v>
      </c>
      <c r="U65" s="6">
        <f t="shared" si="5"/>
        <v>0</v>
      </c>
      <c r="V65" s="6" t="e">
        <f t="shared" si="5"/>
        <v>#DIV/0!</v>
      </c>
      <c r="W65" s="6">
        <f t="shared" si="5"/>
        <v>0.16216216216216217</v>
      </c>
      <c r="X65" s="6">
        <f t="shared" si="5"/>
        <v>0</v>
      </c>
      <c r="Y65" s="6">
        <f t="shared" si="5"/>
        <v>7.6923076923076927E-2</v>
      </c>
      <c r="Z65" s="6">
        <f t="shared" si="5"/>
        <v>6.3829787234042548E-2</v>
      </c>
      <c r="AA65" s="6">
        <f t="shared" si="5"/>
        <v>1</v>
      </c>
      <c r="AB65" s="6">
        <f t="shared" si="5"/>
        <v>9.0909090909090912E-2</v>
      </c>
      <c r="AC65" s="6">
        <f t="shared" si="5"/>
        <v>0.26315789473684209</v>
      </c>
      <c r="AD65" s="6">
        <f t="shared" si="5"/>
        <v>0.2</v>
      </c>
      <c r="AE65" s="6">
        <f t="shared" si="5"/>
        <v>0</v>
      </c>
      <c r="AF65" s="12"/>
    </row>
    <row r="66" spans="1:35">
      <c r="A66" s="11" t="s">
        <v>75</v>
      </c>
      <c r="B66" s="6">
        <f>B46/B48</f>
        <v>1.1764705882352941E-2</v>
      </c>
      <c r="C66" s="6">
        <f t="shared" ref="C66:AE66" si="6">C46/C48</f>
        <v>0</v>
      </c>
      <c r="D66" s="6">
        <f t="shared" si="6"/>
        <v>0</v>
      </c>
      <c r="E66" s="6">
        <f t="shared" si="6"/>
        <v>0</v>
      </c>
      <c r="F66" s="6">
        <f t="shared" si="6"/>
        <v>0</v>
      </c>
      <c r="G66" s="6">
        <f t="shared" si="6"/>
        <v>0</v>
      </c>
      <c r="H66" s="6">
        <f t="shared" si="6"/>
        <v>0</v>
      </c>
      <c r="I66" s="6">
        <f t="shared" si="6"/>
        <v>0</v>
      </c>
      <c r="J66" s="6">
        <f t="shared" si="6"/>
        <v>0</v>
      </c>
      <c r="K66" s="6">
        <f t="shared" si="6"/>
        <v>0.61538461538461542</v>
      </c>
      <c r="L66" s="6">
        <f t="shared" si="6"/>
        <v>0.73684210526315785</v>
      </c>
      <c r="M66" s="6">
        <f t="shared" si="6"/>
        <v>0.44444444444444442</v>
      </c>
      <c r="N66" s="6">
        <f t="shared" si="6"/>
        <v>0.84146341463414631</v>
      </c>
      <c r="O66" s="6">
        <f t="shared" si="6"/>
        <v>0.53503184713375795</v>
      </c>
      <c r="P66" s="6">
        <f t="shared" si="6"/>
        <v>5.2631578947368418E-2</v>
      </c>
      <c r="Q66" s="6">
        <f t="shared" si="6"/>
        <v>0.81944444444444442</v>
      </c>
      <c r="R66" s="6">
        <f t="shared" si="6"/>
        <v>0.2</v>
      </c>
      <c r="S66" s="6">
        <f t="shared" si="6"/>
        <v>0.90909090909090906</v>
      </c>
      <c r="T66" s="6">
        <f t="shared" si="6"/>
        <v>1</v>
      </c>
      <c r="U66" s="6">
        <f t="shared" si="6"/>
        <v>1</v>
      </c>
      <c r="V66" s="6" t="e">
        <f t="shared" si="6"/>
        <v>#DIV/0!</v>
      </c>
      <c r="W66" s="6">
        <f t="shared" si="6"/>
        <v>0</v>
      </c>
      <c r="X66" s="6">
        <f t="shared" si="6"/>
        <v>1</v>
      </c>
      <c r="Y66" s="6">
        <f t="shared" si="6"/>
        <v>0</v>
      </c>
      <c r="Z66" s="6">
        <f t="shared" si="6"/>
        <v>0</v>
      </c>
      <c r="AA66" s="6">
        <f t="shared" si="6"/>
        <v>0</v>
      </c>
      <c r="AB66" s="6">
        <f t="shared" si="6"/>
        <v>0</v>
      </c>
      <c r="AC66" s="6">
        <f t="shared" si="6"/>
        <v>0.21052631578947367</v>
      </c>
      <c r="AD66" s="6">
        <f t="shared" si="6"/>
        <v>0.53333333333333333</v>
      </c>
      <c r="AE66" s="6">
        <f t="shared" si="6"/>
        <v>0</v>
      </c>
      <c r="AF66" s="12"/>
    </row>
    <row r="67" spans="1:35">
      <c r="A67" s="30" t="s">
        <v>76</v>
      </c>
      <c r="B67" s="31">
        <f>B47/B48</f>
        <v>0</v>
      </c>
      <c r="C67" s="31">
        <f t="shared" ref="C67:AE67" si="7">C47/C48</f>
        <v>0.70796460176991149</v>
      </c>
      <c r="D67" s="31">
        <f t="shared" si="7"/>
        <v>0.22222222222222221</v>
      </c>
      <c r="E67" s="31">
        <f t="shared" si="7"/>
        <v>5.5555555555555552E-2</v>
      </c>
      <c r="F67" s="31">
        <f t="shared" si="7"/>
        <v>0</v>
      </c>
      <c r="G67" s="31">
        <f t="shared" si="7"/>
        <v>0</v>
      </c>
      <c r="H67" s="31">
        <f t="shared" si="7"/>
        <v>0</v>
      </c>
      <c r="I67" s="31">
        <f t="shared" si="7"/>
        <v>0</v>
      </c>
      <c r="J67" s="31">
        <f t="shared" si="7"/>
        <v>0</v>
      </c>
      <c r="K67" s="31">
        <f t="shared" si="7"/>
        <v>0</v>
      </c>
      <c r="L67" s="31">
        <f t="shared" si="7"/>
        <v>0</v>
      </c>
      <c r="M67" s="31">
        <f t="shared" si="7"/>
        <v>0</v>
      </c>
      <c r="N67" s="31">
        <f t="shared" si="7"/>
        <v>0</v>
      </c>
      <c r="O67" s="31">
        <f t="shared" si="7"/>
        <v>0</v>
      </c>
      <c r="P67" s="31">
        <f t="shared" si="7"/>
        <v>0</v>
      </c>
      <c r="Q67" s="31">
        <f t="shared" si="7"/>
        <v>0</v>
      </c>
      <c r="R67" s="31">
        <f t="shared" si="7"/>
        <v>0</v>
      </c>
      <c r="S67" s="31">
        <f t="shared" si="7"/>
        <v>0</v>
      </c>
      <c r="T67" s="31">
        <f t="shared" si="7"/>
        <v>0</v>
      </c>
      <c r="U67" s="31">
        <f t="shared" si="7"/>
        <v>0</v>
      </c>
      <c r="V67" s="31" t="e">
        <f t="shared" si="7"/>
        <v>#DIV/0!</v>
      </c>
      <c r="W67" s="31">
        <f t="shared" si="7"/>
        <v>0.83783783783783783</v>
      </c>
      <c r="X67" s="31">
        <f t="shared" si="7"/>
        <v>0</v>
      </c>
      <c r="Y67" s="31">
        <f t="shared" si="7"/>
        <v>0.92307692307692313</v>
      </c>
      <c r="Z67" s="31">
        <f t="shared" si="7"/>
        <v>0.93617021276595747</v>
      </c>
      <c r="AA67" s="31">
        <f t="shared" si="7"/>
        <v>0</v>
      </c>
      <c r="AB67" s="31">
        <f t="shared" si="7"/>
        <v>0.90909090909090906</v>
      </c>
      <c r="AC67" s="31">
        <f t="shared" si="7"/>
        <v>0.52631578947368418</v>
      </c>
      <c r="AD67" s="31">
        <f t="shared" si="7"/>
        <v>0.26666666666666666</v>
      </c>
      <c r="AE67" s="32">
        <f t="shared" si="7"/>
        <v>1</v>
      </c>
      <c r="AF67" s="33"/>
    </row>
    <row r="68" spans="1:35">
      <c r="A68" s="19" t="s">
        <v>67</v>
      </c>
      <c r="B68" s="16">
        <f>B50/B$48</f>
        <v>0</v>
      </c>
      <c r="C68" s="16">
        <f>C50/C$48</f>
        <v>0</v>
      </c>
      <c r="D68" s="16">
        <f t="shared" ref="D68:AE68" si="8">D50/D$48</f>
        <v>0</v>
      </c>
      <c r="E68" s="16">
        <f t="shared" si="8"/>
        <v>0</v>
      </c>
      <c r="F68" s="16">
        <f t="shared" si="8"/>
        <v>0</v>
      </c>
      <c r="G68" s="16">
        <f t="shared" si="8"/>
        <v>0</v>
      </c>
      <c r="H68" s="16">
        <f t="shared" si="8"/>
        <v>0</v>
      </c>
      <c r="I68" s="16">
        <f t="shared" si="8"/>
        <v>0</v>
      </c>
      <c r="J68" s="16">
        <f t="shared" si="8"/>
        <v>0</v>
      </c>
      <c r="K68" s="16">
        <f t="shared" si="8"/>
        <v>0</v>
      </c>
      <c r="L68" s="16">
        <f t="shared" si="8"/>
        <v>0</v>
      </c>
      <c r="M68" s="16">
        <f t="shared" si="8"/>
        <v>0</v>
      </c>
      <c r="N68" s="16">
        <f t="shared" si="8"/>
        <v>0</v>
      </c>
      <c r="O68" s="16">
        <f t="shared" si="8"/>
        <v>0</v>
      </c>
      <c r="P68" s="16">
        <f t="shared" si="8"/>
        <v>0</v>
      </c>
      <c r="Q68" s="16">
        <f t="shared" si="8"/>
        <v>0</v>
      </c>
      <c r="R68" s="16">
        <f t="shared" si="8"/>
        <v>0</v>
      </c>
      <c r="S68" s="16">
        <f t="shared" si="8"/>
        <v>0</v>
      </c>
      <c r="T68" s="16">
        <f t="shared" si="8"/>
        <v>0</v>
      </c>
      <c r="U68" s="16">
        <f t="shared" si="8"/>
        <v>0</v>
      </c>
      <c r="V68" s="16" t="e">
        <f t="shared" si="8"/>
        <v>#DIV/0!</v>
      </c>
      <c r="W68" s="16">
        <f t="shared" si="8"/>
        <v>0</v>
      </c>
      <c r="X68" s="16">
        <f t="shared" si="8"/>
        <v>0</v>
      </c>
      <c r="Y68" s="16">
        <f t="shared" si="8"/>
        <v>0</v>
      </c>
      <c r="Z68" s="16">
        <f t="shared" si="8"/>
        <v>8.5106382978723402E-2</v>
      </c>
      <c r="AA68" s="16">
        <f t="shared" si="8"/>
        <v>0</v>
      </c>
      <c r="AB68" s="16">
        <f t="shared" si="8"/>
        <v>0</v>
      </c>
      <c r="AC68" s="16">
        <f t="shared" si="8"/>
        <v>0</v>
      </c>
      <c r="AD68" s="16">
        <f t="shared" si="8"/>
        <v>0</v>
      </c>
      <c r="AE68" s="16">
        <f t="shared" si="8"/>
        <v>0</v>
      </c>
      <c r="AF68" s="17" t="s">
        <v>76</v>
      </c>
    </row>
    <row r="69" spans="1:35">
      <c r="A69" s="11" t="s">
        <v>68</v>
      </c>
      <c r="B69" s="6">
        <f t="shared" ref="B69:C73" si="9">B51/B$48</f>
        <v>0</v>
      </c>
      <c r="C69" s="6">
        <f t="shared" si="9"/>
        <v>0</v>
      </c>
      <c r="D69" s="6">
        <f t="shared" ref="D69:AE69" si="10">D51/D$48</f>
        <v>0</v>
      </c>
      <c r="E69" s="6">
        <f t="shared" si="10"/>
        <v>0</v>
      </c>
      <c r="F69" s="6">
        <f t="shared" si="10"/>
        <v>0</v>
      </c>
      <c r="G69" s="6">
        <f t="shared" si="10"/>
        <v>0</v>
      </c>
      <c r="H69" s="6">
        <f t="shared" si="10"/>
        <v>0</v>
      </c>
      <c r="I69" s="6">
        <f t="shared" si="10"/>
        <v>0</v>
      </c>
      <c r="J69" s="6">
        <f t="shared" si="10"/>
        <v>0</v>
      </c>
      <c r="K69" s="6">
        <f t="shared" si="10"/>
        <v>0</v>
      </c>
      <c r="L69" s="6">
        <f t="shared" si="10"/>
        <v>0</v>
      </c>
      <c r="M69" s="6">
        <f t="shared" si="10"/>
        <v>0</v>
      </c>
      <c r="N69" s="6">
        <f t="shared" si="10"/>
        <v>0</v>
      </c>
      <c r="O69" s="6">
        <f t="shared" si="10"/>
        <v>4.4585987261146494E-2</v>
      </c>
      <c r="P69" s="6">
        <f t="shared" si="10"/>
        <v>0</v>
      </c>
      <c r="Q69" s="6">
        <f t="shared" si="10"/>
        <v>6.9444444444444448E-2</v>
      </c>
      <c r="R69" s="6">
        <f t="shared" si="10"/>
        <v>0</v>
      </c>
      <c r="S69" s="6">
        <f t="shared" si="10"/>
        <v>4.5454545454545456E-2</v>
      </c>
      <c r="T69" s="6">
        <f t="shared" si="10"/>
        <v>0</v>
      </c>
      <c r="U69" s="6">
        <f t="shared" si="10"/>
        <v>0</v>
      </c>
      <c r="V69" s="6" t="e">
        <f t="shared" si="10"/>
        <v>#DIV/0!</v>
      </c>
      <c r="W69" s="6">
        <f t="shared" si="10"/>
        <v>0</v>
      </c>
      <c r="X69" s="6">
        <f t="shared" si="10"/>
        <v>0</v>
      </c>
      <c r="Y69" s="6">
        <f t="shared" si="10"/>
        <v>0</v>
      </c>
      <c r="Z69" s="6">
        <f t="shared" si="10"/>
        <v>0</v>
      </c>
      <c r="AA69" s="6">
        <f t="shared" si="10"/>
        <v>0</v>
      </c>
      <c r="AB69" s="6">
        <f t="shared" si="10"/>
        <v>0</v>
      </c>
      <c r="AC69" s="6">
        <f t="shared" si="10"/>
        <v>0</v>
      </c>
      <c r="AD69" s="6">
        <f t="shared" si="10"/>
        <v>0</v>
      </c>
      <c r="AE69" s="6">
        <f t="shared" si="10"/>
        <v>0</v>
      </c>
      <c r="AF69" s="12" t="s">
        <v>84</v>
      </c>
      <c r="AI69" t="s">
        <v>85</v>
      </c>
    </row>
    <row r="70" spans="1:35">
      <c r="A70" s="11" t="s">
        <v>69</v>
      </c>
      <c r="B70" s="6">
        <f t="shared" si="9"/>
        <v>0</v>
      </c>
      <c r="C70" s="6">
        <f t="shared" si="9"/>
        <v>0</v>
      </c>
      <c r="D70" s="6">
        <f t="shared" ref="D70:AE70" si="11">D52/D$48</f>
        <v>0</v>
      </c>
      <c r="E70" s="6">
        <f t="shared" si="11"/>
        <v>0</v>
      </c>
      <c r="F70" s="6">
        <f t="shared" si="11"/>
        <v>0</v>
      </c>
      <c r="G70" s="6">
        <f t="shared" si="11"/>
        <v>0</v>
      </c>
      <c r="H70" s="6">
        <f t="shared" si="11"/>
        <v>0</v>
      </c>
      <c r="I70" s="6">
        <f t="shared" si="11"/>
        <v>0</v>
      </c>
      <c r="J70" s="6">
        <f t="shared" si="11"/>
        <v>0</v>
      </c>
      <c r="K70" s="6">
        <f t="shared" si="11"/>
        <v>0</v>
      </c>
      <c r="L70" s="6">
        <f t="shared" si="11"/>
        <v>0</v>
      </c>
      <c r="M70" s="6">
        <f t="shared" si="11"/>
        <v>0</v>
      </c>
      <c r="N70" s="6">
        <f t="shared" si="11"/>
        <v>1.2195121951219513E-2</v>
      </c>
      <c r="O70" s="6">
        <f t="shared" si="11"/>
        <v>0</v>
      </c>
      <c r="P70" s="6">
        <f t="shared" si="11"/>
        <v>0</v>
      </c>
      <c r="Q70" s="6">
        <f t="shared" si="11"/>
        <v>6.9444444444444441E-3</v>
      </c>
      <c r="R70" s="6">
        <f t="shared" si="11"/>
        <v>0</v>
      </c>
      <c r="S70" s="6">
        <f t="shared" si="11"/>
        <v>0.13636363636363635</v>
      </c>
      <c r="T70" s="6">
        <f t="shared" si="11"/>
        <v>0.2</v>
      </c>
      <c r="U70" s="6">
        <f t="shared" si="11"/>
        <v>6.25E-2</v>
      </c>
      <c r="V70" s="6" t="e">
        <f t="shared" si="11"/>
        <v>#DIV/0!</v>
      </c>
      <c r="W70" s="6">
        <f t="shared" si="11"/>
        <v>0</v>
      </c>
      <c r="X70" s="6">
        <f t="shared" si="11"/>
        <v>0</v>
      </c>
      <c r="Y70" s="6">
        <f t="shared" si="11"/>
        <v>0</v>
      </c>
      <c r="Z70" s="6">
        <f t="shared" si="11"/>
        <v>0</v>
      </c>
      <c r="AA70" s="6">
        <f t="shared" si="11"/>
        <v>0</v>
      </c>
      <c r="AB70" s="6">
        <f t="shared" si="11"/>
        <v>0</v>
      </c>
      <c r="AC70" s="6">
        <f t="shared" si="11"/>
        <v>0</v>
      </c>
      <c r="AD70" s="6">
        <f t="shared" si="11"/>
        <v>0</v>
      </c>
      <c r="AE70" s="6">
        <f t="shared" si="11"/>
        <v>0</v>
      </c>
      <c r="AF70" s="12" t="s">
        <v>84</v>
      </c>
    </row>
    <row r="71" spans="1:35">
      <c r="A71" s="11" t="s">
        <v>70</v>
      </c>
      <c r="B71" s="6">
        <f t="shared" si="9"/>
        <v>0.31764705882352939</v>
      </c>
      <c r="C71" s="6">
        <f t="shared" si="9"/>
        <v>2.6548672566371681E-2</v>
      </c>
      <c r="D71" s="6">
        <f t="shared" ref="D71:AE71" si="12">D53/D$48</f>
        <v>0</v>
      </c>
      <c r="E71" s="6">
        <f t="shared" si="12"/>
        <v>0</v>
      </c>
      <c r="F71" s="6">
        <f t="shared" si="12"/>
        <v>0</v>
      </c>
      <c r="G71" s="6">
        <f t="shared" si="12"/>
        <v>0</v>
      </c>
      <c r="H71" s="6">
        <f t="shared" si="12"/>
        <v>0</v>
      </c>
      <c r="I71" s="6">
        <f t="shared" si="12"/>
        <v>0.33333333333333331</v>
      </c>
      <c r="J71" s="6">
        <f t="shared" si="12"/>
        <v>6.6666666666666666E-2</v>
      </c>
      <c r="K71" s="6">
        <f t="shared" si="12"/>
        <v>0.15384615384615385</v>
      </c>
      <c r="L71" s="6">
        <f t="shared" si="12"/>
        <v>5.2631578947368418E-2</v>
      </c>
      <c r="M71" s="6">
        <f t="shared" si="12"/>
        <v>0</v>
      </c>
      <c r="N71" s="6">
        <f t="shared" si="12"/>
        <v>0</v>
      </c>
      <c r="O71" s="6">
        <f t="shared" si="12"/>
        <v>0</v>
      </c>
      <c r="P71" s="6">
        <f t="shared" si="12"/>
        <v>0</v>
      </c>
      <c r="Q71" s="6">
        <f t="shared" si="12"/>
        <v>0</v>
      </c>
      <c r="R71" s="6">
        <f t="shared" si="12"/>
        <v>0.2</v>
      </c>
      <c r="S71" s="6">
        <f t="shared" si="12"/>
        <v>0</v>
      </c>
      <c r="T71" s="6">
        <f t="shared" si="12"/>
        <v>0</v>
      </c>
      <c r="U71" s="6">
        <f t="shared" si="12"/>
        <v>0</v>
      </c>
      <c r="V71" s="6" t="e">
        <f t="shared" si="12"/>
        <v>#DIV/0!</v>
      </c>
      <c r="W71" s="6">
        <f t="shared" si="12"/>
        <v>0</v>
      </c>
      <c r="X71" s="6">
        <f t="shared" si="12"/>
        <v>0</v>
      </c>
      <c r="Y71" s="6">
        <f t="shared" si="12"/>
        <v>0</v>
      </c>
      <c r="Z71" s="6">
        <f t="shared" si="12"/>
        <v>0</v>
      </c>
      <c r="AA71" s="6">
        <f t="shared" si="12"/>
        <v>0</v>
      </c>
      <c r="AB71" s="6">
        <f t="shared" si="12"/>
        <v>0.18181818181818182</v>
      </c>
      <c r="AC71" s="6">
        <f t="shared" si="12"/>
        <v>0</v>
      </c>
      <c r="AD71" s="6">
        <f t="shared" si="12"/>
        <v>0</v>
      </c>
      <c r="AE71" s="6">
        <f t="shared" si="12"/>
        <v>0</v>
      </c>
      <c r="AF71" s="12" t="s">
        <v>74</v>
      </c>
    </row>
    <row r="72" spans="1:35">
      <c r="A72" s="11" t="s">
        <v>71</v>
      </c>
      <c r="B72" s="6">
        <f t="shared" si="9"/>
        <v>0</v>
      </c>
      <c r="C72" s="6">
        <f t="shared" si="9"/>
        <v>0</v>
      </c>
      <c r="D72" s="6">
        <f t="shared" ref="D72:AE72" si="13">D54/D$48</f>
        <v>0</v>
      </c>
      <c r="E72" s="6">
        <f t="shared" si="13"/>
        <v>0</v>
      </c>
      <c r="F72" s="6">
        <f t="shared" si="13"/>
        <v>0</v>
      </c>
      <c r="G72" s="6">
        <f t="shared" si="13"/>
        <v>0</v>
      </c>
      <c r="H72" s="6">
        <f t="shared" si="13"/>
        <v>0</v>
      </c>
      <c r="I72" s="6">
        <f t="shared" si="13"/>
        <v>0</v>
      </c>
      <c r="J72" s="6">
        <f t="shared" si="13"/>
        <v>6.6666666666666666E-2</v>
      </c>
      <c r="K72" s="6">
        <f t="shared" si="13"/>
        <v>0</v>
      </c>
      <c r="L72" s="6">
        <f t="shared" si="13"/>
        <v>0</v>
      </c>
      <c r="M72" s="6">
        <f t="shared" si="13"/>
        <v>0</v>
      </c>
      <c r="N72" s="6">
        <f t="shared" si="13"/>
        <v>0</v>
      </c>
      <c r="O72" s="6">
        <f t="shared" si="13"/>
        <v>0</v>
      </c>
      <c r="P72" s="6">
        <f t="shared" si="13"/>
        <v>0</v>
      </c>
      <c r="Q72" s="6">
        <f t="shared" si="13"/>
        <v>0</v>
      </c>
      <c r="R72" s="6">
        <f t="shared" si="13"/>
        <v>0</v>
      </c>
      <c r="S72" s="6">
        <f t="shared" si="13"/>
        <v>0</v>
      </c>
      <c r="T72" s="6">
        <f t="shared" si="13"/>
        <v>0</v>
      </c>
      <c r="U72" s="6">
        <f t="shared" si="13"/>
        <v>0</v>
      </c>
      <c r="V72" s="6" t="e">
        <f t="shared" si="13"/>
        <v>#DIV/0!</v>
      </c>
      <c r="W72" s="6">
        <f t="shared" si="13"/>
        <v>0</v>
      </c>
      <c r="X72" s="6">
        <f t="shared" si="13"/>
        <v>0</v>
      </c>
      <c r="Y72" s="6">
        <f t="shared" si="13"/>
        <v>0.12820512820512819</v>
      </c>
      <c r="Z72" s="6">
        <f t="shared" si="13"/>
        <v>0</v>
      </c>
      <c r="AA72" s="6">
        <f t="shared" si="13"/>
        <v>0</v>
      </c>
      <c r="AB72" s="6">
        <f t="shared" si="13"/>
        <v>0.18181818181818182</v>
      </c>
      <c r="AC72" s="6">
        <f t="shared" si="13"/>
        <v>0.10526315789473684</v>
      </c>
      <c r="AD72" s="6">
        <f t="shared" si="13"/>
        <v>0.26666666666666666</v>
      </c>
      <c r="AE72" s="6">
        <f t="shared" si="13"/>
        <v>6.25E-2</v>
      </c>
      <c r="AF72" s="12" t="s">
        <v>76</v>
      </c>
    </row>
    <row r="73" spans="1:35">
      <c r="A73" s="22" t="s">
        <v>72</v>
      </c>
      <c r="B73" s="13">
        <f t="shared" si="9"/>
        <v>0</v>
      </c>
      <c r="C73" s="13">
        <f t="shared" si="9"/>
        <v>0</v>
      </c>
      <c r="D73" s="13">
        <f t="shared" ref="D73:AE73" si="14">D55/D$48</f>
        <v>0</v>
      </c>
      <c r="E73" s="13">
        <f t="shared" si="14"/>
        <v>0</v>
      </c>
      <c r="F73" s="13">
        <f t="shared" si="14"/>
        <v>0</v>
      </c>
      <c r="G73" s="13">
        <f t="shared" si="14"/>
        <v>0</v>
      </c>
      <c r="H73" s="13">
        <f t="shared" si="14"/>
        <v>4.7619047619047616E-2</v>
      </c>
      <c r="I73" s="13">
        <f t="shared" si="14"/>
        <v>0</v>
      </c>
      <c r="J73" s="13">
        <f t="shared" si="14"/>
        <v>6.6666666666666666E-2</v>
      </c>
      <c r="K73" s="13">
        <f t="shared" si="14"/>
        <v>7.6923076923076927E-2</v>
      </c>
      <c r="L73" s="13">
        <f t="shared" si="14"/>
        <v>0</v>
      </c>
      <c r="M73" s="13">
        <f t="shared" si="14"/>
        <v>0</v>
      </c>
      <c r="N73" s="13">
        <f t="shared" si="14"/>
        <v>0</v>
      </c>
      <c r="O73" s="13">
        <f t="shared" si="14"/>
        <v>0</v>
      </c>
      <c r="P73" s="13">
        <f t="shared" si="14"/>
        <v>0</v>
      </c>
      <c r="Q73" s="13">
        <f t="shared" si="14"/>
        <v>0</v>
      </c>
      <c r="R73" s="13">
        <f t="shared" si="14"/>
        <v>0</v>
      </c>
      <c r="S73" s="13">
        <f t="shared" si="14"/>
        <v>0</v>
      </c>
      <c r="T73" s="13">
        <f t="shared" si="14"/>
        <v>0</v>
      </c>
      <c r="U73" s="13">
        <f t="shared" si="14"/>
        <v>0</v>
      </c>
      <c r="V73" s="13" t="e">
        <f t="shared" si="14"/>
        <v>#DIV/0!</v>
      </c>
      <c r="W73" s="13">
        <f t="shared" si="14"/>
        <v>0</v>
      </c>
      <c r="X73" s="13">
        <f t="shared" si="14"/>
        <v>0</v>
      </c>
      <c r="Y73" s="13">
        <f t="shared" si="14"/>
        <v>0</v>
      </c>
      <c r="Z73" s="13">
        <f t="shared" si="14"/>
        <v>0</v>
      </c>
      <c r="AA73" s="13">
        <f t="shared" si="14"/>
        <v>0</v>
      </c>
      <c r="AB73" s="13">
        <f t="shared" si="14"/>
        <v>0</v>
      </c>
      <c r="AC73" s="13">
        <f t="shared" si="14"/>
        <v>0</v>
      </c>
      <c r="AD73" s="13">
        <f t="shared" si="14"/>
        <v>0</v>
      </c>
      <c r="AE73" s="13">
        <f t="shared" si="14"/>
        <v>0</v>
      </c>
      <c r="AF73" s="14" t="s">
        <v>74</v>
      </c>
    </row>
    <row r="82" spans="1:32">
      <c r="A82" s="56" t="s">
        <v>86</v>
      </c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8"/>
    </row>
    <row r="83" spans="1:32">
      <c r="A83" s="11" t="s">
        <v>87</v>
      </c>
      <c r="B83" s="5" t="s">
        <v>4</v>
      </c>
      <c r="C83" s="5" t="s">
        <v>5</v>
      </c>
      <c r="D83" s="5" t="s">
        <v>6</v>
      </c>
      <c r="E83" s="5" t="s">
        <v>7</v>
      </c>
      <c r="F83" s="5" t="s">
        <v>8</v>
      </c>
      <c r="G83" s="5" t="s">
        <v>9</v>
      </c>
      <c r="H83" s="5" t="s">
        <v>10</v>
      </c>
      <c r="I83" s="5" t="s">
        <v>11</v>
      </c>
      <c r="J83" s="5" t="s">
        <v>12</v>
      </c>
      <c r="K83" s="5" t="s">
        <v>13</v>
      </c>
      <c r="L83" s="5" t="s">
        <v>14</v>
      </c>
      <c r="M83" s="5" t="s">
        <v>15</v>
      </c>
      <c r="N83" s="5" t="s">
        <v>16</v>
      </c>
      <c r="O83" s="5" t="s">
        <v>17</v>
      </c>
      <c r="P83" s="5" t="s">
        <v>18</v>
      </c>
      <c r="Q83" s="5" t="s">
        <v>19</v>
      </c>
      <c r="R83" s="5" t="s">
        <v>20</v>
      </c>
      <c r="S83" s="5" t="s">
        <v>21</v>
      </c>
      <c r="T83" s="5" t="s">
        <v>22</v>
      </c>
      <c r="U83" s="5" t="s">
        <v>23</v>
      </c>
      <c r="V83" s="5" t="s">
        <v>24</v>
      </c>
      <c r="W83" s="5" t="s">
        <v>25</v>
      </c>
      <c r="X83" s="5" t="s">
        <v>26</v>
      </c>
      <c r="Y83" s="5" t="s">
        <v>27</v>
      </c>
      <c r="Z83" s="5" t="s">
        <v>28</v>
      </c>
      <c r="AA83" s="5" t="s">
        <v>29</v>
      </c>
      <c r="AB83" s="5" t="s">
        <v>30</v>
      </c>
      <c r="AC83" s="5" t="s">
        <v>31</v>
      </c>
      <c r="AD83" s="5" t="s">
        <v>32</v>
      </c>
      <c r="AE83" s="5" t="s">
        <v>33</v>
      </c>
      <c r="AF83" s="12" t="s">
        <v>77</v>
      </c>
    </row>
    <row r="84" spans="1:32">
      <c r="A84" s="11" t="s">
        <v>88</v>
      </c>
      <c r="B84" s="6">
        <f>COUNTIF(B5:B14, "&gt;0")</f>
        <v>5</v>
      </c>
      <c r="C84" s="6">
        <f t="shared" ref="C84:AE84" si="15">COUNTIF(C5:C14, "&gt;0")</f>
        <v>4</v>
      </c>
      <c r="D84" s="6">
        <f t="shared" si="15"/>
        <v>6</v>
      </c>
      <c r="E84" s="6">
        <f t="shared" si="15"/>
        <v>5</v>
      </c>
      <c r="F84" s="6">
        <f t="shared" si="15"/>
        <v>3</v>
      </c>
      <c r="G84" s="6">
        <f t="shared" si="15"/>
        <v>2</v>
      </c>
      <c r="H84" s="6">
        <f t="shared" si="15"/>
        <v>4</v>
      </c>
      <c r="I84" s="6">
        <f t="shared" si="15"/>
        <v>3</v>
      </c>
      <c r="J84" s="6">
        <f t="shared" si="15"/>
        <v>2</v>
      </c>
      <c r="K84" s="6">
        <f t="shared" si="15"/>
        <v>4</v>
      </c>
      <c r="L84" s="6">
        <f t="shared" si="15"/>
        <v>1</v>
      </c>
      <c r="M84" s="6">
        <f t="shared" si="15"/>
        <v>1</v>
      </c>
      <c r="N84" s="6">
        <f t="shared" si="15"/>
        <v>5</v>
      </c>
      <c r="O84" s="6">
        <f t="shared" si="15"/>
        <v>9</v>
      </c>
      <c r="P84" s="6">
        <f t="shared" si="15"/>
        <v>1</v>
      </c>
      <c r="Q84" s="6">
        <f t="shared" si="15"/>
        <v>6</v>
      </c>
      <c r="R84" s="6">
        <f t="shared" si="15"/>
        <v>2</v>
      </c>
      <c r="S84" s="6">
        <f t="shared" si="15"/>
        <v>1</v>
      </c>
      <c r="T84" s="6">
        <f t="shared" si="15"/>
        <v>0</v>
      </c>
      <c r="U84" s="6">
        <f t="shared" si="15"/>
        <v>0</v>
      </c>
      <c r="V84" s="6">
        <f t="shared" si="15"/>
        <v>0</v>
      </c>
      <c r="W84" s="6">
        <f t="shared" si="15"/>
        <v>3</v>
      </c>
      <c r="X84" s="6">
        <f t="shared" si="15"/>
        <v>0</v>
      </c>
      <c r="Y84" s="6">
        <f t="shared" si="15"/>
        <v>3</v>
      </c>
      <c r="Z84" s="6">
        <f t="shared" si="15"/>
        <v>3</v>
      </c>
      <c r="AA84" s="6">
        <f t="shared" si="15"/>
        <v>4</v>
      </c>
      <c r="AB84" s="6">
        <f t="shared" si="15"/>
        <v>1</v>
      </c>
      <c r="AC84" s="6">
        <f t="shared" si="15"/>
        <v>5</v>
      </c>
      <c r="AD84" s="6">
        <f t="shared" si="15"/>
        <v>1</v>
      </c>
      <c r="AE84" s="6">
        <f t="shared" si="15"/>
        <v>0</v>
      </c>
      <c r="AF84" s="12">
        <v>10</v>
      </c>
    </row>
    <row r="85" spans="1:32">
      <c r="A85" s="11" t="s">
        <v>75</v>
      </c>
      <c r="B85" s="6">
        <f>COUNTIF(B15:B24,"&gt;0")</f>
        <v>1</v>
      </c>
      <c r="C85" s="6">
        <f t="shared" ref="C85:AE85" si="16">COUNTIF(C15:C24,"&gt;0")</f>
        <v>0</v>
      </c>
      <c r="D85" s="6">
        <f t="shared" si="16"/>
        <v>0</v>
      </c>
      <c r="E85" s="6">
        <f t="shared" si="16"/>
        <v>0</v>
      </c>
      <c r="F85" s="6">
        <f t="shared" si="16"/>
        <v>0</v>
      </c>
      <c r="G85" s="6">
        <f t="shared" si="16"/>
        <v>0</v>
      </c>
      <c r="H85" s="6">
        <f t="shared" si="16"/>
        <v>0</v>
      </c>
      <c r="I85" s="6">
        <f t="shared" si="16"/>
        <v>0</v>
      </c>
      <c r="J85" s="6">
        <f t="shared" si="16"/>
        <v>0</v>
      </c>
      <c r="K85" s="6">
        <f t="shared" si="16"/>
        <v>8</v>
      </c>
      <c r="L85" s="6">
        <f t="shared" si="16"/>
        <v>4</v>
      </c>
      <c r="M85" s="6">
        <f t="shared" si="16"/>
        <v>2</v>
      </c>
      <c r="N85" s="6">
        <f t="shared" si="16"/>
        <v>6</v>
      </c>
      <c r="O85" s="6">
        <f t="shared" si="16"/>
        <v>10</v>
      </c>
      <c r="P85" s="6">
        <f t="shared" si="16"/>
        <v>1</v>
      </c>
      <c r="Q85" s="6">
        <f t="shared" si="16"/>
        <v>10</v>
      </c>
      <c r="R85" s="6">
        <f t="shared" si="16"/>
        <v>1</v>
      </c>
      <c r="S85" s="6">
        <f t="shared" si="16"/>
        <v>9</v>
      </c>
      <c r="T85" s="6">
        <f t="shared" si="16"/>
        <v>2</v>
      </c>
      <c r="U85" s="6">
        <f t="shared" si="16"/>
        <v>2</v>
      </c>
      <c r="V85" s="6">
        <f t="shared" si="16"/>
        <v>0</v>
      </c>
      <c r="W85" s="6">
        <f t="shared" si="16"/>
        <v>0</v>
      </c>
      <c r="X85" s="6">
        <f t="shared" si="16"/>
        <v>1</v>
      </c>
      <c r="Y85" s="6">
        <f t="shared" si="16"/>
        <v>0</v>
      </c>
      <c r="Z85" s="6">
        <f t="shared" si="16"/>
        <v>0</v>
      </c>
      <c r="AA85" s="6">
        <f t="shared" si="16"/>
        <v>0</v>
      </c>
      <c r="AB85" s="6">
        <f t="shared" si="16"/>
        <v>0</v>
      </c>
      <c r="AC85" s="6">
        <f t="shared" si="16"/>
        <v>2</v>
      </c>
      <c r="AD85" s="6">
        <f t="shared" si="16"/>
        <v>2</v>
      </c>
      <c r="AE85" s="6">
        <f t="shared" si="16"/>
        <v>0</v>
      </c>
      <c r="AF85" s="12">
        <v>10</v>
      </c>
    </row>
    <row r="86" spans="1:32">
      <c r="A86" s="11" t="s">
        <v>76</v>
      </c>
      <c r="B86" s="6">
        <f>COUNTIF(B25:B34,"&gt;0")</f>
        <v>0</v>
      </c>
      <c r="C86" s="6">
        <f>COUNTIF(C25:C34,"&gt;0")</f>
        <v>10</v>
      </c>
      <c r="D86" s="6">
        <f t="shared" ref="D86:AE86" si="17">COUNTIF(D25:D34,"&gt;0")</f>
        <v>2</v>
      </c>
      <c r="E86" s="6">
        <f t="shared" si="17"/>
        <v>1</v>
      </c>
      <c r="F86" s="6">
        <f t="shared" si="17"/>
        <v>0</v>
      </c>
      <c r="G86" s="6">
        <f t="shared" si="17"/>
        <v>0</v>
      </c>
      <c r="H86" s="6">
        <f t="shared" si="17"/>
        <v>0</v>
      </c>
      <c r="I86" s="6">
        <f t="shared" si="17"/>
        <v>0</v>
      </c>
      <c r="J86" s="6">
        <f t="shared" si="17"/>
        <v>0</v>
      </c>
      <c r="K86" s="6">
        <f t="shared" si="17"/>
        <v>0</v>
      </c>
      <c r="L86" s="6">
        <f t="shared" si="17"/>
        <v>0</v>
      </c>
      <c r="M86" s="6">
        <f t="shared" si="17"/>
        <v>0</v>
      </c>
      <c r="N86" s="6">
        <f t="shared" si="17"/>
        <v>0</v>
      </c>
      <c r="O86" s="6">
        <f t="shared" si="17"/>
        <v>0</v>
      </c>
      <c r="P86" s="6">
        <f t="shared" si="17"/>
        <v>0</v>
      </c>
      <c r="Q86" s="6">
        <f t="shared" si="17"/>
        <v>0</v>
      </c>
      <c r="R86" s="6">
        <f t="shared" si="17"/>
        <v>0</v>
      </c>
      <c r="S86" s="6">
        <f t="shared" si="17"/>
        <v>0</v>
      </c>
      <c r="T86" s="6">
        <f t="shared" si="17"/>
        <v>0</v>
      </c>
      <c r="U86" s="6">
        <f t="shared" si="17"/>
        <v>0</v>
      </c>
      <c r="V86" s="6">
        <f t="shared" si="17"/>
        <v>0</v>
      </c>
      <c r="W86" s="6">
        <f t="shared" si="17"/>
        <v>5</v>
      </c>
      <c r="X86" s="6">
        <f t="shared" si="17"/>
        <v>0</v>
      </c>
      <c r="Y86" s="6">
        <f t="shared" si="17"/>
        <v>3</v>
      </c>
      <c r="Z86" s="6">
        <f t="shared" si="17"/>
        <v>4</v>
      </c>
      <c r="AA86" s="6">
        <f t="shared" si="17"/>
        <v>0</v>
      </c>
      <c r="AB86" s="6">
        <f t="shared" si="17"/>
        <v>4</v>
      </c>
      <c r="AC86" s="6">
        <f t="shared" si="17"/>
        <v>3</v>
      </c>
      <c r="AD86" s="6">
        <f t="shared" si="17"/>
        <v>2</v>
      </c>
      <c r="AE86" s="6">
        <f t="shared" si="17"/>
        <v>1</v>
      </c>
      <c r="AF86" s="12">
        <v>10</v>
      </c>
    </row>
    <row r="87" spans="1:32">
      <c r="A87" s="11" t="s">
        <v>77</v>
      </c>
      <c r="B87" s="6">
        <f>SUM(B84:B86)</f>
        <v>6</v>
      </c>
      <c r="C87" s="6">
        <f t="shared" ref="C87:AE87" si="18">SUM(C84:C86)</f>
        <v>14</v>
      </c>
      <c r="D87" s="6">
        <f t="shared" si="18"/>
        <v>8</v>
      </c>
      <c r="E87" s="6">
        <f t="shared" si="18"/>
        <v>6</v>
      </c>
      <c r="F87" s="6">
        <f t="shared" si="18"/>
        <v>3</v>
      </c>
      <c r="G87" s="6">
        <f t="shared" si="18"/>
        <v>2</v>
      </c>
      <c r="H87" s="6">
        <f t="shared" si="18"/>
        <v>4</v>
      </c>
      <c r="I87" s="6">
        <f t="shared" si="18"/>
        <v>3</v>
      </c>
      <c r="J87" s="6">
        <f t="shared" si="18"/>
        <v>2</v>
      </c>
      <c r="K87" s="6">
        <f t="shared" si="18"/>
        <v>12</v>
      </c>
      <c r="L87" s="6">
        <f t="shared" si="18"/>
        <v>5</v>
      </c>
      <c r="M87" s="6">
        <f t="shared" si="18"/>
        <v>3</v>
      </c>
      <c r="N87" s="6">
        <f t="shared" si="18"/>
        <v>11</v>
      </c>
      <c r="O87" s="6">
        <f t="shared" si="18"/>
        <v>19</v>
      </c>
      <c r="P87" s="6">
        <f t="shared" si="18"/>
        <v>2</v>
      </c>
      <c r="Q87" s="6">
        <f t="shared" si="18"/>
        <v>16</v>
      </c>
      <c r="R87" s="6">
        <f t="shared" si="18"/>
        <v>3</v>
      </c>
      <c r="S87" s="6">
        <f t="shared" si="18"/>
        <v>10</v>
      </c>
      <c r="T87" s="6">
        <f t="shared" si="18"/>
        <v>2</v>
      </c>
      <c r="U87" s="6">
        <f t="shared" si="18"/>
        <v>2</v>
      </c>
      <c r="V87" s="6">
        <f t="shared" si="18"/>
        <v>0</v>
      </c>
      <c r="W87" s="6">
        <f t="shared" si="18"/>
        <v>8</v>
      </c>
      <c r="X87" s="6">
        <f t="shared" si="18"/>
        <v>1</v>
      </c>
      <c r="Y87" s="6">
        <f t="shared" si="18"/>
        <v>6</v>
      </c>
      <c r="Z87" s="6">
        <f t="shared" si="18"/>
        <v>7</v>
      </c>
      <c r="AA87" s="6">
        <f t="shared" si="18"/>
        <v>4</v>
      </c>
      <c r="AB87" s="6">
        <f t="shared" si="18"/>
        <v>5</v>
      </c>
      <c r="AC87" s="6">
        <f t="shared" si="18"/>
        <v>10</v>
      </c>
      <c r="AD87" s="6">
        <f t="shared" si="18"/>
        <v>5</v>
      </c>
      <c r="AE87" s="6">
        <f t="shared" si="18"/>
        <v>1</v>
      </c>
      <c r="AF87" s="12">
        <v>30</v>
      </c>
    </row>
    <row r="88" spans="1:32">
      <c r="A88" s="22" t="s">
        <v>89</v>
      </c>
      <c r="B88" s="13">
        <f>B87/SUM($B87:$AE87)</f>
        <v>3.3333333333333333E-2</v>
      </c>
      <c r="C88" s="13">
        <f t="shared" ref="C88:AE88" si="19">C87/SUM($B87:$AE87)</f>
        <v>7.7777777777777779E-2</v>
      </c>
      <c r="D88" s="13">
        <f t="shared" si="19"/>
        <v>4.4444444444444446E-2</v>
      </c>
      <c r="E88" s="13">
        <f t="shared" si="19"/>
        <v>3.3333333333333333E-2</v>
      </c>
      <c r="F88" s="13">
        <f t="shared" si="19"/>
        <v>1.6666666666666666E-2</v>
      </c>
      <c r="G88" s="13">
        <f t="shared" si="19"/>
        <v>1.1111111111111112E-2</v>
      </c>
      <c r="H88" s="13">
        <f t="shared" si="19"/>
        <v>2.2222222222222223E-2</v>
      </c>
      <c r="I88" s="13">
        <f t="shared" si="19"/>
        <v>1.6666666666666666E-2</v>
      </c>
      <c r="J88" s="13">
        <f t="shared" si="19"/>
        <v>1.1111111111111112E-2</v>
      </c>
      <c r="K88" s="13">
        <f t="shared" si="19"/>
        <v>6.6666666666666666E-2</v>
      </c>
      <c r="L88" s="13">
        <f t="shared" si="19"/>
        <v>2.7777777777777776E-2</v>
      </c>
      <c r="M88" s="13">
        <f t="shared" si="19"/>
        <v>1.6666666666666666E-2</v>
      </c>
      <c r="N88" s="13">
        <f t="shared" si="19"/>
        <v>6.1111111111111109E-2</v>
      </c>
      <c r="O88" s="13">
        <f t="shared" si="19"/>
        <v>0.10555555555555556</v>
      </c>
      <c r="P88" s="13">
        <f t="shared" si="19"/>
        <v>1.1111111111111112E-2</v>
      </c>
      <c r="Q88" s="13">
        <f t="shared" si="19"/>
        <v>8.8888888888888892E-2</v>
      </c>
      <c r="R88" s="13">
        <f t="shared" si="19"/>
        <v>1.6666666666666666E-2</v>
      </c>
      <c r="S88" s="13">
        <f t="shared" si="19"/>
        <v>5.5555555555555552E-2</v>
      </c>
      <c r="T88" s="13">
        <f t="shared" si="19"/>
        <v>1.1111111111111112E-2</v>
      </c>
      <c r="U88" s="13">
        <f t="shared" si="19"/>
        <v>1.1111111111111112E-2</v>
      </c>
      <c r="V88" s="13">
        <f t="shared" si="19"/>
        <v>0</v>
      </c>
      <c r="W88" s="13">
        <f t="shared" si="19"/>
        <v>4.4444444444444446E-2</v>
      </c>
      <c r="X88" s="13">
        <f t="shared" si="19"/>
        <v>5.5555555555555558E-3</v>
      </c>
      <c r="Y88" s="13">
        <f t="shared" si="19"/>
        <v>3.3333333333333333E-2</v>
      </c>
      <c r="Z88" s="13">
        <f t="shared" si="19"/>
        <v>3.888888888888889E-2</v>
      </c>
      <c r="AA88" s="13">
        <f t="shared" si="19"/>
        <v>2.2222222222222223E-2</v>
      </c>
      <c r="AB88" s="13">
        <f t="shared" si="19"/>
        <v>2.7777777777777776E-2</v>
      </c>
      <c r="AC88" s="13">
        <f t="shared" si="19"/>
        <v>5.5555555555555552E-2</v>
      </c>
      <c r="AD88" s="13">
        <f t="shared" si="19"/>
        <v>2.7777777777777776E-2</v>
      </c>
      <c r="AE88" s="13">
        <f t="shared" si="19"/>
        <v>5.5555555555555558E-3</v>
      </c>
      <c r="AF88" s="14"/>
    </row>
    <row r="109" spans="2:2">
      <c r="B109" s="69"/>
    </row>
  </sheetData>
  <mergeCells count="10">
    <mergeCell ref="A82:AF82"/>
    <mergeCell ref="A1:AF1"/>
    <mergeCell ref="A35:AF35"/>
    <mergeCell ref="A43:AF43"/>
    <mergeCell ref="A49:AF49"/>
    <mergeCell ref="A62:AF62"/>
    <mergeCell ref="A63:AF63"/>
    <mergeCell ref="B2:K2"/>
    <mergeCell ref="L2:U2"/>
    <mergeCell ref="V2:A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8DD3-4FAE-42AB-A3BF-25D5693CB47A}">
  <dimension ref="A1"/>
  <sheetViews>
    <sheetView workbookViewId="0">
      <selection activeCell="D2" sqref="D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2021-07-28T20:03:31Z</dcterms:created>
  <dcterms:modified xsi:type="dcterms:W3CDTF">2021-07-29T23:16:30Z</dcterms:modified>
  <cp:category/>
  <cp:contentStatus/>
</cp:coreProperties>
</file>