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ser\AppData\Local\Temp\baiduyunguanjia\onlinedit\cache\07495494313213e44bfdc7631fc04ab6\"/>
    </mc:Choice>
  </mc:AlternateContent>
  <xr:revisionPtr revIDLastSave="0" documentId="13_ncr:1_{620F4E0D-1DCC-4AEF-B7BE-F70DC632C56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alc" sheetId="5" r:id="rId1"/>
    <sheet name="gold" sheetId="1" r:id="rId2"/>
    <sheet name="oil" sheetId="4" r:id="rId3"/>
    <sheet name="EURUSD" sheetId="6" r:id="rId4"/>
    <sheet name="SP500" sheetId="2" r:id="rId5"/>
    <sheet name="CHINA300" sheetId="3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2" l="1"/>
  <c r="M6" i="2"/>
  <c r="B24" i="6" l="1"/>
  <c r="F7" i="6"/>
  <c r="F9" i="6"/>
  <c r="F15" i="6"/>
  <c r="F5" i="6"/>
  <c r="N20" i="6"/>
  <c r="M20" i="6"/>
  <c r="N19" i="6"/>
  <c r="M19" i="6"/>
  <c r="J19" i="6"/>
  <c r="N18" i="6"/>
  <c r="M18" i="6"/>
  <c r="N17" i="6"/>
  <c r="M17" i="6"/>
  <c r="J17" i="6"/>
  <c r="J12" i="6" s="1"/>
  <c r="B17" i="6"/>
  <c r="B12" i="6" s="1"/>
  <c r="N16" i="6"/>
  <c r="M16" i="6"/>
  <c r="F16" i="6"/>
  <c r="E16" i="6"/>
  <c r="N15" i="6"/>
  <c r="M15" i="6"/>
  <c r="J15" i="6"/>
  <c r="B15" i="6"/>
  <c r="N14" i="6"/>
  <c r="M14" i="6"/>
  <c r="F14" i="6"/>
  <c r="E14" i="6"/>
  <c r="N13" i="6"/>
  <c r="M13" i="6"/>
  <c r="F13" i="6"/>
  <c r="E13" i="6"/>
  <c r="N12" i="6"/>
  <c r="M12" i="6"/>
  <c r="F12" i="6"/>
  <c r="E12" i="6"/>
  <c r="N11" i="6"/>
  <c r="M11" i="6"/>
  <c r="F11" i="6"/>
  <c r="E11" i="6"/>
  <c r="N10" i="6"/>
  <c r="M10" i="6"/>
  <c r="F10" i="6"/>
  <c r="E10" i="6"/>
  <c r="N9" i="6"/>
  <c r="M9" i="6"/>
  <c r="N8" i="6"/>
  <c r="M8" i="6"/>
  <c r="F8" i="6"/>
  <c r="E8" i="6"/>
  <c r="N7" i="6"/>
  <c r="M7" i="6"/>
  <c r="E7" i="6"/>
  <c r="N6" i="6"/>
  <c r="M6" i="6"/>
  <c r="F6" i="6"/>
  <c r="E6" i="6"/>
  <c r="N5" i="6"/>
  <c r="M5" i="6"/>
  <c r="E5" i="6"/>
  <c r="N4" i="6"/>
  <c r="M4" i="6"/>
  <c r="F4" i="6"/>
  <c r="E4" i="6"/>
  <c r="J21" i="6" l="1"/>
  <c r="E9" i="6"/>
  <c r="B19" i="6" s="1"/>
  <c r="E15" i="6"/>
  <c r="J20" i="6"/>
  <c r="B20" i="6"/>
  <c r="N5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4" i="2"/>
  <c r="M5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J19" i="2" l="1"/>
  <c r="J17" i="2"/>
  <c r="J12" i="2" s="1"/>
  <c r="B17" i="2"/>
  <c r="B12" i="2" s="1"/>
  <c r="F16" i="2"/>
  <c r="E16" i="2"/>
  <c r="J15" i="2"/>
  <c r="F15" i="2"/>
  <c r="E15" i="2"/>
  <c r="B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J21" i="2" l="1"/>
  <c r="J20" i="2"/>
  <c r="B19" i="2"/>
  <c r="B20" i="2"/>
  <c r="R17" i="3"/>
  <c r="J17" i="3"/>
  <c r="J19" i="3" s="1"/>
  <c r="R15" i="3"/>
  <c r="J15" i="3"/>
  <c r="J10" i="3" s="1"/>
  <c r="B15" i="3"/>
  <c r="V14" i="3"/>
  <c r="U14" i="3"/>
  <c r="N14" i="3"/>
  <c r="M14" i="3"/>
  <c r="F14" i="3"/>
  <c r="E14" i="3"/>
  <c r="V13" i="3"/>
  <c r="U13" i="3"/>
  <c r="R13" i="3"/>
  <c r="N13" i="3"/>
  <c r="M13" i="3"/>
  <c r="J13" i="3"/>
  <c r="F13" i="3"/>
  <c r="E13" i="3"/>
  <c r="B13" i="3"/>
  <c r="V12" i="3"/>
  <c r="U12" i="3"/>
  <c r="N12" i="3"/>
  <c r="M12" i="3"/>
  <c r="F12" i="3"/>
  <c r="E12" i="3"/>
  <c r="V11" i="3"/>
  <c r="U11" i="3"/>
  <c r="N11" i="3"/>
  <c r="M11" i="3"/>
  <c r="F11" i="3"/>
  <c r="E11" i="3"/>
  <c r="V10" i="3"/>
  <c r="U10" i="3"/>
  <c r="R10" i="3"/>
  <c r="N10" i="3"/>
  <c r="M10" i="3"/>
  <c r="F10" i="3"/>
  <c r="E10" i="3"/>
  <c r="B10" i="3"/>
  <c r="V9" i="3"/>
  <c r="U9" i="3"/>
  <c r="N9" i="3"/>
  <c r="M9" i="3"/>
  <c r="F9" i="3"/>
  <c r="E9" i="3"/>
  <c r="V8" i="3"/>
  <c r="U8" i="3"/>
  <c r="N8" i="3"/>
  <c r="M8" i="3"/>
  <c r="F8" i="3"/>
  <c r="E8" i="3"/>
  <c r="V7" i="3"/>
  <c r="U7" i="3"/>
  <c r="N7" i="3"/>
  <c r="M7" i="3"/>
  <c r="F7" i="3"/>
  <c r="E7" i="3"/>
  <c r="V6" i="3"/>
  <c r="U6" i="3"/>
  <c r="N6" i="3"/>
  <c r="M6" i="3"/>
  <c r="F6" i="3"/>
  <c r="E6" i="3"/>
  <c r="V5" i="3"/>
  <c r="U5" i="3"/>
  <c r="N5" i="3"/>
  <c r="M5" i="3"/>
  <c r="F5" i="3"/>
  <c r="E5" i="3"/>
  <c r="V4" i="3"/>
  <c r="U4" i="3"/>
  <c r="N4" i="3"/>
  <c r="M4" i="3"/>
  <c r="F4" i="3"/>
  <c r="E4" i="3"/>
  <c r="V3" i="3"/>
  <c r="U3" i="3"/>
  <c r="N3" i="3"/>
  <c r="M3" i="3"/>
  <c r="F3" i="3"/>
  <c r="E3" i="3"/>
  <c r="V2" i="3"/>
  <c r="R18" i="3" s="1"/>
  <c r="U2" i="3"/>
  <c r="N2" i="3"/>
  <c r="M2" i="3"/>
  <c r="F2" i="3"/>
  <c r="B18" i="3" s="1"/>
  <c r="E2" i="3"/>
  <c r="B17" i="3" s="1"/>
  <c r="N23" i="4"/>
  <c r="M23" i="4"/>
  <c r="V22" i="4"/>
  <c r="U22" i="4"/>
  <c r="N22" i="4"/>
  <c r="M22" i="4"/>
  <c r="F22" i="4"/>
  <c r="E22" i="4"/>
  <c r="V21" i="4"/>
  <c r="U21" i="4"/>
  <c r="N21" i="4"/>
  <c r="M21" i="4"/>
  <c r="F21" i="4"/>
  <c r="E21" i="4"/>
  <c r="V20" i="4"/>
  <c r="U20" i="4"/>
  <c r="N20" i="4"/>
  <c r="M20" i="4"/>
  <c r="F20" i="4"/>
  <c r="E20" i="4"/>
  <c r="V19" i="4"/>
  <c r="U19" i="4"/>
  <c r="N19" i="4"/>
  <c r="M19" i="4"/>
  <c r="F19" i="4"/>
  <c r="E19" i="4"/>
  <c r="V18" i="4"/>
  <c r="U18" i="4"/>
  <c r="N18" i="4"/>
  <c r="M18" i="4"/>
  <c r="F18" i="4"/>
  <c r="E18" i="4"/>
  <c r="V17" i="4"/>
  <c r="U17" i="4"/>
  <c r="N17" i="4"/>
  <c r="M17" i="4"/>
  <c r="J17" i="4"/>
  <c r="F17" i="4"/>
  <c r="E17" i="4"/>
  <c r="V16" i="4"/>
  <c r="U16" i="4"/>
  <c r="N16" i="4"/>
  <c r="M16" i="4"/>
  <c r="F16" i="4"/>
  <c r="E16" i="4"/>
  <c r="V15" i="4"/>
  <c r="U15" i="4"/>
  <c r="R15" i="4"/>
  <c r="N15" i="4"/>
  <c r="M15" i="4"/>
  <c r="J15" i="4"/>
  <c r="J10" i="4" s="1"/>
  <c r="F15" i="4"/>
  <c r="E15" i="4"/>
  <c r="B15" i="4"/>
  <c r="V14" i="4"/>
  <c r="U14" i="4"/>
  <c r="N14" i="4"/>
  <c r="M14" i="4"/>
  <c r="F14" i="4"/>
  <c r="E14" i="4"/>
  <c r="V13" i="4"/>
  <c r="U13" i="4"/>
  <c r="R13" i="4"/>
  <c r="N13" i="4"/>
  <c r="M13" i="4"/>
  <c r="J13" i="4"/>
  <c r="F13" i="4"/>
  <c r="E13" i="4"/>
  <c r="B13" i="4"/>
  <c r="V12" i="4"/>
  <c r="U12" i="4"/>
  <c r="N12" i="4"/>
  <c r="M12" i="4"/>
  <c r="F12" i="4"/>
  <c r="E12" i="4"/>
  <c r="V11" i="4"/>
  <c r="U11" i="4"/>
  <c r="N11" i="4"/>
  <c r="M11" i="4"/>
  <c r="F11" i="4"/>
  <c r="E11" i="4"/>
  <c r="V10" i="4"/>
  <c r="U10" i="4"/>
  <c r="R10" i="4"/>
  <c r="N10" i="4"/>
  <c r="M10" i="4"/>
  <c r="F10" i="4"/>
  <c r="E10" i="4"/>
  <c r="B10" i="4"/>
  <c r="V9" i="4"/>
  <c r="U9" i="4"/>
  <c r="N9" i="4"/>
  <c r="M9" i="4"/>
  <c r="F9" i="4"/>
  <c r="E9" i="4"/>
  <c r="V8" i="4"/>
  <c r="U8" i="4"/>
  <c r="N8" i="4"/>
  <c r="M8" i="4"/>
  <c r="F8" i="4"/>
  <c r="E8" i="4"/>
  <c r="V7" i="4"/>
  <c r="U7" i="4"/>
  <c r="N7" i="4"/>
  <c r="M7" i="4"/>
  <c r="F7" i="4"/>
  <c r="E7" i="4"/>
  <c r="V6" i="4"/>
  <c r="U6" i="4"/>
  <c r="N6" i="4"/>
  <c r="M6" i="4"/>
  <c r="F6" i="4"/>
  <c r="E6" i="4"/>
  <c r="V5" i="4"/>
  <c r="U5" i="4"/>
  <c r="N5" i="4"/>
  <c r="M5" i="4"/>
  <c r="F5" i="4"/>
  <c r="E5" i="4"/>
  <c r="V4" i="4"/>
  <c r="U4" i="4"/>
  <c r="N4" i="4"/>
  <c r="M4" i="4"/>
  <c r="F4" i="4"/>
  <c r="E4" i="4"/>
  <c r="V3" i="4"/>
  <c r="U3" i="4"/>
  <c r="N3" i="4"/>
  <c r="M3" i="4"/>
  <c r="F3" i="4"/>
  <c r="E3" i="4"/>
  <c r="V2" i="4"/>
  <c r="R18" i="4" s="1"/>
  <c r="U2" i="4"/>
  <c r="R17" i="4" s="1"/>
  <c r="N2" i="4"/>
  <c r="M2" i="4"/>
  <c r="F2" i="4"/>
  <c r="E2" i="4"/>
  <c r="N19" i="1"/>
  <c r="M19" i="1"/>
  <c r="V18" i="1"/>
  <c r="U18" i="1"/>
  <c r="N18" i="1"/>
  <c r="M18" i="1"/>
  <c r="F18" i="1"/>
  <c r="E18" i="1"/>
  <c r="V17" i="1"/>
  <c r="U17" i="1"/>
  <c r="N17" i="1"/>
  <c r="M17" i="1"/>
  <c r="J17" i="1"/>
  <c r="F17" i="1"/>
  <c r="E17" i="1"/>
  <c r="V16" i="1"/>
  <c r="U16" i="1"/>
  <c r="N16" i="1"/>
  <c r="M16" i="1"/>
  <c r="F16" i="1"/>
  <c r="E16" i="1"/>
  <c r="V15" i="1"/>
  <c r="U15" i="1"/>
  <c r="R15" i="1"/>
  <c r="N15" i="1"/>
  <c r="M15" i="1"/>
  <c r="J15" i="1"/>
  <c r="J10" i="1" s="1"/>
  <c r="F15" i="1"/>
  <c r="E15" i="1"/>
  <c r="B15" i="1"/>
  <c r="B10" i="1" s="1"/>
  <c r="V14" i="1"/>
  <c r="U14" i="1"/>
  <c r="N14" i="1"/>
  <c r="M14" i="1"/>
  <c r="F14" i="1"/>
  <c r="E14" i="1"/>
  <c r="V13" i="1"/>
  <c r="U13" i="1"/>
  <c r="R13" i="1"/>
  <c r="N13" i="1"/>
  <c r="M13" i="1"/>
  <c r="J13" i="1"/>
  <c r="F13" i="1"/>
  <c r="E13" i="1"/>
  <c r="B13" i="1"/>
  <c r="V12" i="1"/>
  <c r="U12" i="1"/>
  <c r="N12" i="1"/>
  <c r="M12" i="1"/>
  <c r="F12" i="1"/>
  <c r="E12" i="1"/>
  <c r="V11" i="1"/>
  <c r="R18" i="1" s="1"/>
  <c r="U11" i="1"/>
  <c r="N11" i="1"/>
  <c r="M11" i="1"/>
  <c r="F11" i="1"/>
  <c r="E11" i="1"/>
  <c r="V10" i="1"/>
  <c r="U10" i="1"/>
  <c r="R10" i="1"/>
  <c r="N10" i="1"/>
  <c r="M10" i="1"/>
  <c r="F10" i="1"/>
  <c r="E10" i="1"/>
  <c r="V9" i="1"/>
  <c r="U9" i="1"/>
  <c r="N9" i="1"/>
  <c r="M9" i="1"/>
  <c r="F9" i="1"/>
  <c r="E9" i="1"/>
  <c r="V8" i="1"/>
  <c r="U8" i="1"/>
  <c r="N8" i="1"/>
  <c r="M8" i="1"/>
  <c r="F8" i="1"/>
  <c r="E8" i="1"/>
  <c r="V7" i="1"/>
  <c r="U7" i="1"/>
  <c r="N7" i="1"/>
  <c r="M7" i="1"/>
  <c r="F7" i="1"/>
  <c r="E7" i="1"/>
  <c r="V6" i="1"/>
  <c r="U6" i="1"/>
  <c r="N6" i="1"/>
  <c r="M6" i="1"/>
  <c r="F6" i="1"/>
  <c r="E6" i="1"/>
  <c r="V5" i="1"/>
  <c r="U5" i="1"/>
  <c r="N5" i="1"/>
  <c r="M5" i="1"/>
  <c r="F5" i="1"/>
  <c r="E5" i="1"/>
  <c r="V4" i="1"/>
  <c r="U4" i="1"/>
  <c r="N4" i="1"/>
  <c r="M4" i="1"/>
  <c r="F4" i="1"/>
  <c r="E4" i="1"/>
  <c r="V3" i="1"/>
  <c r="U3" i="1"/>
  <c r="N3" i="1"/>
  <c r="M3" i="1"/>
  <c r="F3" i="1"/>
  <c r="E3" i="1"/>
  <c r="V2" i="1"/>
  <c r="U2" i="1"/>
  <c r="R17" i="1" s="1"/>
  <c r="N2" i="1"/>
  <c r="M2" i="1"/>
  <c r="F2" i="1"/>
  <c r="E2" i="1"/>
  <c r="D11" i="5"/>
  <c r="C9" i="5"/>
  <c r="A9" i="5"/>
  <c r="B18" i="4" l="1"/>
  <c r="B17" i="4"/>
  <c r="J19" i="4"/>
  <c r="B18" i="1"/>
  <c r="B17" i="1"/>
  <c r="J19" i="1"/>
  <c r="J18" i="1"/>
  <c r="J18" i="3"/>
  <c r="J18" i="4"/>
</calcChain>
</file>

<file path=xl/sharedStrings.xml><?xml version="1.0" encoding="utf-8"?>
<sst xmlns="http://schemas.openxmlformats.org/spreadsheetml/2006/main" count="272" uniqueCount="24">
  <si>
    <t>模拟</t>
  </si>
  <si>
    <t>位置</t>
  </si>
  <si>
    <t>手数</t>
  </si>
  <si>
    <t>亏损</t>
  </si>
  <si>
    <t>盈利</t>
  </si>
  <si>
    <t>隔夜费</t>
  </si>
  <si>
    <t>模拟2</t>
  </si>
  <si>
    <t>多空</t>
  </si>
  <si>
    <t>目标价</t>
  </si>
  <si>
    <t>出局点</t>
  </si>
  <si>
    <t>保本点</t>
  </si>
  <si>
    <t>调整比例</t>
  </si>
  <si>
    <t>本金</t>
  </si>
  <si>
    <t>爆仓比例</t>
  </si>
  <si>
    <t>总保证金</t>
  </si>
  <si>
    <t>一手盈利</t>
  </si>
  <si>
    <t>一手保证金</t>
  </si>
  <si>
    <t>爆仓金额</t>
  </si>
  <si>
    <t>可用资金</t>
  </si>
  <si>
    <t>总手数</t>
  </si>
  <si>
    <t>总亏损</t>
  </si>
  <si>
    <t>总隔夜费</t>
  </si>
  <si>
    <t>总盈利</t>
  </si>
  <si>
    <t>等待M5出现拐头再出手吧，既然做的是长线，M1就没什么参考价值了。做个右侧交易者不好吗？其实左侧相比右侧来说，盈利真的差不了多少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</si>
</sst>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0" fillId="7" borderId="0" xfId="0" applyFill="1">
      <alignment vertical="center"/>
    </xf>
    <xf numFmtId="0" fontId="0" fillId="0" borderId="0" xfId="0" applyNumberFormat="1" applyFont="1" applyFill="1">
      <alignment vertical="center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8" borderId="0" xfId="0" applyFont="1" applyFill="1">
      <alignment vertical="center"/>
    </xf>
    <xf numFmtId="0" fontId="0" fillId="8" borderId="0" xfId="0" applyFill="1">
      <alignment vertical="center"/>
    </xf>
    <xf numFmtId="0" fontId="0" fillId="7" borderId="0" xfId="0" applyFont="1" applyFill="1">
      <alignment vertical="center"/>
    </xf>
    <xf numFmtId="0" fontId="1" fillId="0" borderId="0" xfId="0" applyFont="1">
      <alignment vertical="center"/>
    </xf>
    <xf numFmtId="0" fontId="5" fillId="0" borderId="0" xfId="0" applyFont="1" applyFill="1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2" sqref="D12"/>
    </sheetView>
  </sheetViews>
  <sheetFormatPr defaultColWidth="9" defaultRowHeight="14.25" x14ac:dyDescent="0.15"/>
  <sheetData>
    <row r="1" spans="1:4" x14ac:dyDescent="0.15">
      <c r="A1">
        <v>3.22</v>
      </c>
      <c r="C1">
        <v>3.2</v>
      </c>
      <c r="D1">
        <v>3.69</v>
      </c>
    </row>
    <row r="2" spans="1:4" x14ac:dyDescent="0.15">
      <c r="A2">
        <v>3.5</v>
      </c>
      <c r="C2">
        <v>3.5</v>
      </c>
      <c r="D2">
        <v>4.0999999999999996</v>
      </c>
    </row>
    <row r="3" spans="1:4" x14ac:dyDescent="0.15">
      <c r="A3">
        <v>3.45</v>
      </c>
      <c r="C3">
        <v>3.5</v>
      </c>
    </row>
    <row r="4" spans="1:4" x14ac:dyDescent="0.15">
      <c r="A4">
        <v>-13.35</v>
      </c>
      <c r="C4">
        <v>-13.7</v>
      </c>
      <c r="D4">
        <v>4.13</v>
      </c>
    </row>
    <row r="5" spans="1:4" x14ac:dyDescent="0.15">
      <c r="A5">
        <v>6.5</v>
      </c>
      <c r="C5">
        <v>6.9</v>
      </c>
      <c r="D5">
        <v>4.09</v>
      </c>
    </row>
    <row r="6" spans="1:4" x14ac:dyDescent="0.15">
      <c r="A6">
        <v>-10.23</v>
      </c>
      <c r="C6">
        <v>-10.6</v>
      </c>
      <c r="D6">
        <v>-14.07</v>
      </c>
    </row>
    <row r="7" spans="1:4" x14ac:dyDescent="0.15">
      <c r="A7">
        <v>6.5</v>
      </c>
      <c r="C7">
        <v>7</v>
      </c>
      <c r="D7">
        <v>7.21</v>
      </c>
    </row>
    <row r="8" spans="1:4" x14ac:dyDescent="0.15">
      <c r="A8">
        <v>3.36</v>
      </c>
      <c r="C8">
        <v>3.8</v>
      </c>
      <c r="D8">
        <v>-10.82</v>
      </c>
    </row>
    <row r="9" spans="1:4" x14ac:dyDescent="0.15">
      <c r="A9">
        <f>SUM(A1:A8)</f>
        <v>2.9500000000000015</v>
      </c>
      <c r="C9">
        <f>SUM(C1:C8)</f>
        <v>3.6000000000000005</v>
      </c>
      <c r="D9">
        <v>7.18</v>
      </c>
    </row>
    <row r="10" spans="1:4" x14ac:dyDescent="0.15">
      <c r="D10">
        <v>4.01</v>
      </c>
    </row>
    <row r="11" spans="1:4" x14ac:dyDescent="0.15">
      <c r="D11">
        <f>SUM(D1:D10)</f>
        <v>9.5199999999999978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3"/>
  <sheetViews>
    <sheetView tabSelected="1" zoomScale="85" zoomScaleNormal="85" workbookViewId="0">
      <selection activeCell="L17" sqref="L17"/>
    </sheetView>
  </sheetViews>
  <sheetFormatPr defaultColWidth="9" defaultRowHeight="14.25" x14ac:dyDescent="0.15"/>
  <cols>
    <col min="1" max="1" width="11" customWidth="1"/>
    <col min="9" max="9" width="15.125" customWidth="1"/>
  </cols>
  <sheetData>
    <row r="1" spans="1:22" x14ac:dyDescent="0.15">
      <c r="A1" s="23" t="s">
        <v>0</v>
      </c>
      <c r="B1" s="24"/>
      <c r="C1" s="1" t="s">
        <v>1</v>
      </c>
      <c r="D1" s="2" t="s">
        <v>2</v>
      </c>
      <c r="E1" s="1" t="s">
        <v>3</v>
      </c>
      <c r="F1" s="2" t="s">
        <v>4</v>
      </c>
      <c r="I1" s="23" t="s">
        <v>0</v>
      </c>
      <c r="J1" s="24"/>
      <c r="K1" s="1" t="s">
        <v>1</v>
      </c>
      <c r="L1" s="2" t="s">
        <v>2</v>
      </c>
      <c r="M1" s="1" t="s">
        <v>3</v>
      </c>
      <c r="N1" s="2" t="s">
        <v>4</v>
      </c>
      <c r="O1" s="8" t="s">
        <v>5</v>
      </c>
      <c r="P1" s="20"/>
      <c r="Q1" s="23" t="s">
        <v>6</v>
      </c>
      <c r="R1" s="24"/>
      <c r="S1" s="1" t="s">
        <v>1</v>
      </c>
      <c r="T1" s="2" t="s">
        <v>2</v>
      </c>
      <c r="U1" s="1" t="s">
        <v>3</v>
      </c>
      <c r="V1" s="2" t="s">
        <v>4</v>
      </c>
    </row>
    <row r="2" spans="1:22" x14ac:dyDescent="0.15">
      <c r="A2" s="3" t="s">
        <v>7</v>
      </c>
      <c r="B2" s="4">
        <v>1</v>
      </c>
      <c r="C2" s="5"/>
      <c r="D2" s="5"/>
      <c r="E2" s="5">
        <f t="shared" ref="E2:E18" si="0">($B$4-C2)*$B$11*D2*$B$2*$B$7</f>
        <v>0</v>
      </c>
      <c r="F2" s="5">
        <f t="shared" ref="F2:F18" si="1">($B$3-C2)*$B$11*D2*$B$2*$B$7</f>
        <v>0</v>
      </c>
      <c r="I2" s="3" t="s">
        <v>7</v>
      </c>
      <c r="J2" s="4">
        <v>1</v>
      </c>
      <c r="K2" s="5"/>
      <c r="L2" s="5"/>
      <c r="M2" s="5">
        <f>($J$4-K2)*$J$11*L2*$J$2*$J$7</f>
        <v>0</v>
      </c>
      <c r="N2" s="5">
        <f>($J$3-K2)*$J$11*L2*$J$2*$J$7</f>
        <v>0</v>
      </c>
      <c r="O2" s="5"/>
      <c r="Q2" s="3" t="s">
        <v>7</v>
      </c>
      <c r="R2" s="4">
        <v>1</v>
      </c>
      <c r="S2" s="5"/>
      <c r="T2" s="5"/>
      <c r="U2" s="5">
        <f>($R$4-S2)*$R$11*T2*$R$2*$R$7</f>
        <v>0</v>
      </c>
      <c r="V2" s="5">
        <f>($R$3-S2)*$R$11*T2*$R$2*$R$7</f>
        <v>0</v>
      </c>
    </row>
    <row r="3" spans="1:22" x14ac:dyDescent="0.15">
      <c r="A3" s="6" t="s">
        <v>8</v>
      </c>
      <c r="B3" s="4">
        <v>1700</v>
      </c>
      <c r="C3" s="5"/>
      <c r="D3" s="5"/>
      <c r="E3" s="5">
        <f t="shared" si="0"/>
        <v>0</v>
      </c>
      <c r="F3" s="5">
        <f t="shared" si="1"/>
        <v>0</v>
      </c>
      <c r="I3" s="6" t="s">
        <v>8</v>
      </c>
      <c r="J3" s="4">
        <v>1700</v>
      </c>
      <c r="K3" s="5"/>
      <c r="L3" s="5"/>
      <c r="M3" s="5">
        <f t="shared" ref="M3:M19" si="2">($J$4-K3)*$J$11*L3*$J$2*$J$7</f>
        <v>0</v>
      </c>
      <c r="N3" s="5">
        <f t="shared" ref="N3:N19" si="3">($J$3-K3)*$J$11*L3*$J$2*$J$7</f>
        <v>0</v>
      </c>
      <c r="O3" s="5"/>
      <c r="Q3" s="6" t="s">
        <v>8</v>
      </c>
      <c r="R3" s="4">
        <v>1700</v>
      </c>
      <c r="S3" s="5"/>
      <c r="T3" s="5"/>
      <c r="U3" s="5">
        <f t="shared" ref="U3:U18" si="4">($R$4-S3)*$R$11*T3*$R$2*$R$7</f>
        <v>0</v>
      </c>
      <c r="V3" s="5">
        <f t="shared" ref="V3:V18" si="5">($R$3-S3)*$R$11*T3*$R$2*$R$7</f>
        <v>0</v>
      </c>
    </row>
    <row r="4" spans="1:22" x14ac:dyDescent="0.15">
      <c r="A4" s="6" t="s">
        <v>9</v>
      </c>
      <c r="B4" s="4">
        <v>1560</v>
      </c>
      <c r="C4" s="5"/>
      <c r="D4" s="5"/>
      <c r="E4" s="5">
        <f t="shared" si="0"/>
        <v>0</v>
      </c>
      <c r="F4" s="5">
        <f t="shared" si="1"/>
        <v>0</v>
      </c>
      <c r="I4" s="6" t="s">
        <v>9</v>
      </c>
      <c r="J4" s="4">
        <v>1630</v>
      </c>
      <c r="K4" s="5"/>
      <c r="L4" s="5"/>
      <c r="M4" s="5">
        <f t="shared" si="2"/>
        <v>0</v>
      </c>
      <c r="N4" s="5">
        <f t="shared" si="3"/>
        <v>0</v>
      </c>
      <c r="O4" s="5"/>
      <c r="Q4" s="6" t="s">
        <v>9</v>
      </c>
      <c r="R4" s="4">
        <v>1440</v>
      </c>
      <c r="S4" s="5"/>
      <c r="T4" s="5"/>
      <c r="U4" s="5">
        <f t="shared" si="4"/>
        <v>0</v>
      </c>
      <c r="V4" s="5">
        <f t="shared" si="5"/>
        <v>0</v>
      </c>
    </row>
    <row r="5" spans="1:22" x14ac:dyDescent="0.15">
      <c r="A5" s="7" t="s">
        <v>10</v>
      </c>
      <c r="B5" s="4">
        <v>1565</v>
      </c>
      <c r="C5" s="5"/>
      <c r="D5" s="5"/>
      <c r="E5" s="5">
        <f t="shared" si="0"/>
        <v>0</v>
      </c>
      <c r="F5" s="5">
        <f t="shared" si="1"/>
        <v>0</v>
      </c>
      <c r="I5" s="7" t="s">
        <v>10</v>
      </c>
      <c r="J5" s="4">
        <v>1670</v>
      </c>
      <c r="K5" s="5"/>
      <c r="L5" s="5"/>
      <c r="M5" s="5">
        <f t="shared" si="2"/>
        <v>0</v>
      </c>
      <c r="N5" s="5">
        <f t="shared" si="3"/>
        <v>0</v>
      </c>
      <c r="O5" s="5"/>
      <c r="Q5" s="7" t="s">
        <v>10</v>
      </c>
      <c r="R5" s="4">
        <v>1565</v>
      </c>
      <c r="S5" s="5"/>
      <c r="T5" s="5"/>
      <c r="U5" s="5">
        <f t="shared" si="4"/>
        <v>0</v>
      </c>
      <c r="V5" s="5">
        <f t="shared" si="5"/>
        <v>0</v>
      </c>
    </row>
    <row r="6" spans="1:22" x14ac:dyDescent="0.15">
      <c r="C6" s="5"/>
      <c r="D6" s="5"/>
      <c r="E6" s="5">
        <f t="shared" si="0"/>
        <v>0</v>
      </c>
      <c r="F6" s="5">
        <f t="shared" si="1"/>
        <v>0</v>
      </c>
      <c r="K6" s="5"/>
      <c r="L6" s="5"/>
      <c r="M6" s="5">
        <f t="shared" si="2"/>
        <v>0</v>
      </c>
      <c r="N6" s="5">
        <f t="shared" si="3"/>
        <v>0</v>
      </c>
      <c r="O6" s="5"/>
      <c r="S6" s="5"/>
      <c r="T6" s="5"/>
      <c r="U6" s="5">
        <f t="shared" si="4"/>
        <v>0</v>
      </c>
      <c r="V6" s="5">
        <f t="shared" si="5"/>
        <v>0</v>
      </c>
    </row>
    <row r="7" spans="1:22" x14ac:dyDescent="0.15">
      <c r="A7" s="8" t="s">
        <v>11</v>
      </c>
      <c r="B7" s="9">
        <v>1</v>
      </c>
      <c r="C7" s="5"/>
      <c r="D7" s="5"/>
      <c r="E7" s="5">
        <f t="shared" si="0"/>
        <v>0</v>
      </c>
      <c r="F7" s="5">
        <f t="shared" si="1"/>
        <v>0</v>
      </c>
      <c r="I7" s="8" t="s">
        <v>11</v>
      </c>
      <c r="J7" s="9">
        <v>1</v>
      </c>
      <c r="K7" s="5"/>
      <c r="L7" s="5"/>
      <c r="M7" s="5">
        <f t="shared" si="2"/>
        <v>0</v>
      </c>
      <c r="N7" s="5">
        <f t="shared" si="3"/>
        <v>0</v>
      </c>
      <c r="O7" s="5"/>
      <c r="Q7" s="8" t="s">
        <v>11</v>
      </c>
      <c r="R7" s="9">
        <v>1</v>
      </c>
      <c r="S7" s="5"/>
      <c r="T7" s="5"/>
      <c r="U7" s="5">
        <f t="shared" si="4"/>
        <v>0</v>
      </c>
      <c r="V7" s="5">
        <f t="shared" si="5"/>
        <v>0</v>
      </c>
    </row>
    <row r="8" spans="1:22" x14ac:dyDescent="0.15">
      <c r="A8" s="8" t="s">
        <v>12</v>
      </c>
      <c r="B8" s="9">
        <v>1290</v>
      </c>
      <c r="C8" s="5"/>
      <c r="D8" s="5"/>
      <c r="E8" s="5">
        <f t="shared" si="0"/>
        <v>0</v>
      </c>
      <c r="F8" s="5">
        <f t="shared" si="1"/>
        <v>0</v>
      </c>
      <c r="I8" s="8" t="s">
        <v>12</v>
      </c>
      <c r="J8" s="9">
        <v>2000</v>
      </c>
      <c r="K8" s="5"/>
      <c r="L8" s="5"/>
      <c r="M8" s="5">
        <f t="shared" si="2"/>
        <v>0</v>
      </c>
      <c r="N8" s="5">
        <f t="shared" si="3"/>
        <v>0</v>
      </c>
      <c r="O8" s="5"/>
      <c r="Q8" s="8" t="s">
        <v>12</v>
      </c>
      <c r="R8" s="9">
        <v>1000</v>
      </c>
      <c r="S8" s="5"/>
      <c r="T8" s="5"/>
      <c r="U8" s="5">
        <f t="shared" si="4"/>
        <v>0</v>
      </c>
      <c r="V8" s="5">
        <f t="shared" si="5"/>
        <v>0</v>
      </c>
    </row>
    <row r="9" spans="1:22" x14ac:dyDescent="0.15">
      <c r="A9" s="8" t="s">
        <v>13</v>
      </c>
      <c r="B9" s="9">
        <v>0.4</v>
      </c>
      <c r="C9" s="5"/>
      <c r="D9" s="5"/>
      <c r="E9" s="5">
        <f t="shared" si="0"/>
        <v>0</v>
      </c>
      <c r="F9" s="5">
        <f t="shared" si="1"/>
        <v>0</v>
      </c>
      <c r="I9" s="8" t="s">
        <v>13</v>
      </c>
      <c r="J9" s="9">
        <v>0.4</v>
      </c>
      <c r="K9" s="5">
        <v>1710</v>
      </c>
      <c r="L9" s="5">
        <v>0.05</v>
      </c>
      <c r="M9" s="5">
        <f t="shared" si="2"/>
        <v>-400</v>
      </c>
      <c r="N9" s="5">
        <f t="shared" si="3"/>
        <v>-50</v>
      </c>
      <c r="O9" s="5"/>
      <c r="Q9" s="8" t="s">
        <v>13</v>
      </c>
      <c r="R9" s="9">
        <v>0.4</v>
      </c>
      <c r="S9" s="5"/>
      <c r="T9" s="5"/>
      <c r="U9" s="5">
        <f t="shared" si="4"/>
        <v>0</v>
      </c>
      <c r="V9" s="5">
        <f t="shared" si="5"/>
        <v>0</v>
      </c>
    </row>
    <row r="10" spans="1:22" x14ac:dyDescent="0.15">
      <c r="A10" s="8" t="s">
        <v>14</v>
      </c>
      <c r="B10" s="9">
        <f>B12*B15</f>
        <v>0</v>
      </c>
      <c r="C10" s="5"/>
      <c r="D10" s="5"/>
      <c r="E10" s="5">
        <f t="shared" si="0"/>
        <v>0</v>
      </c>
      <c r="F10" s="5">
        <f t="shared" si="1"/>
        <v>0</v>
      </c>
      <c r="I10" s="8" t="s">
        <v>14</v>
      </c>
      <c r="J10" s="9">
        <f>J12*J15</f>
        <v>100</v>
      </c>
      <c r="K10" s="22">
        <v>1695</v>
      </c>
      <c r="L10" s="22"/>
      <c r="M10" s="22">
        <f t="shared" si="2"/>
        <v>0</v>
      </c>
      <c r="N10" s="22">
        <f t="shared" si="3"/>
        <v>0</v>
      </c>
      <c r="O10" s="22"/>
      <c r="Q10" s="8" t="s">
        <v>14</v>
      </c>
      <c r="R10" s="9">
        <f>R12*R15</f>
        <v>0</v>
      </c>
      <c r="S10" s="5"/>
      <c r="T10" s="5"/>
      <c r="U10" s="5">
        <f t="shared" si="4"/>
        <v>0</v>
      </c>
      <c r="V10" s="5">
        <f t="shared" si="5"/>
        <v>0</v>
      </c>
    </row>
    <row r="11" spans="1:22" x14ac:dyDescent="0.15">
      <c r="A11" s="8" t="s">
        <v>15</v>
      </c>
      <c r="B11" s="9">
        <v>100</v>
      </c>
      <c r="C11" s="5"/>
      <c r="D11" s="5"/>
      <c r="E11" s="5">
        <f t="shared" si="0"/>
        <v>0</v>
      </c>
      <c r="F11" s="5">
        <f t="shared" si="1"/>
        <v>0</v>
      </c>
      <c r="I11" s="8" t="s">
        <v>15</v>
      </c>
      <c r="J11" s="9">
        <v>100</v>
      </c>
      <c r="K11" s="5">
        <v>1690</v>
      </c>
      <c r="L11" s="5"/>
      <c r="M11" s="5">
        <f t="shared" si="2"/>
        <v>0</v>
      </c>
      <c r="N11" s="5">
        <f t="shared" si="3"/>
        <v>0</v>
      </c>
      <c r="O11" s="5"/>
      <c r="Q11" s="8" t="s">
        <v>15</v>
      </c>
      <c r="R11" s="9">
        <v>100</v>
      </c>
      <c r="S11" s="5"/>
      <c r="T11" s="5"/>
      <c r="U11" s="5">
        <f t="shared" si="4"/>
        <v>0</v>
      </c>
      <c r="V11" s="5">
        <f t="shared" si="5"/>
        <v>0</v>
      </c>
    </row>
    <row r="12" spans="1:22" x14ac:dyDescent="0.15">
      <c r="A12" s="8" t="s">
        <v>16</v>
      </c>
      <c r="B12" s="9">
        <v>1000</v>
      </c>
      <c r="C12" s="5"/>
      <c r="D12" s="5"/>
      <c r="E12" s="5">
        <f t="shared" si="0"/>
        <v>0</v>
      </c>
      <c r="F12" s="5">
        <f t="shared" si="1"/>
        <v>0</v>
      </c>
      <c r="I12" s="8" t="s">
        <v>16</v>
      </c>
      <c r="J12" s="9">
        <v>1000</v>
      </c>
      <c r="K12" s="22">
        <v>1685</v>
      </c>
      <c r="L12" s="22"/>
      <c r="M12" s="5">
        <f t="shared" si="2"/>
        <v>0</v>
      </c>
      <c r="N12" s="5">
        <f t="shared" si="3"/>
        <v>0</v>
      </c>
      <c r="O12" s="5"/>
      <c r="Q12" s="8" t="s">
        <v>16</v>
      </c>
      <c r="R12" s="9">
        <v>1000</v>
      </c>
      <c r="S12" s="5"/>
      <c r="T12" s="5"/>
      <c r="U12" s="5">
        <f t="shared" si="4"/>
        <v>0</v>
      </c>
      <c r="V12" s="5">
        <f t="shared" si="5"/>
        <v>0</v>
      </c>
    </row>
    <row r="13" spans="1:22" x14ac:dyDescent="0.15">
      <c r="A13" s="8" t="s">
        <v>17</v>
      </c>
      <c r="B13" s="9">
        <f>B8*(1-B9)</f>
        <v>774</v>
      </c>
      <c r="C13" s="5"/>
      <c r="D13" s="5"/>
      <c r="E13" s="5">
        <f t="shared" si="0"/>
        <v>0</v>
      </c>
      <c r="F13" s="5">
        <f t="shared" si="1"/>
        <v>0</v>
      </c>
      <c r="I13" s="17" t="s">
        <v>17</v>
      </c>
      <c r="J13" s="18">
        <f>J8*(1-J9)</f>
        <v>1200</v>
      </c>
      <c r="K13" s="5">
        <v>1680</v>
      </c>
      <c r="L13" s="5"/>
      <c r="M13" s="5">
        <f t="shared" si="2"/>
        <v>0</v>
      </c>
      <c r="N13" s="5">
        <f t="shared" si="3"/>
        <v>0</v>
      </c>
      <c r="O13" s="5"/>
      <c r="Q13" s="8" t="s">
        <v>17</v>
      </c>
      <c r="R13" s="9">
        <f>R8*(1-R9)</f>
        <v>600</v>
      </c>
      <c r="S13" s="5"/>
      <c r="T13" s="5"/>
      <c r="U13" s="5">
        <f t="shared" si="4"/>
        <v>0</v>
      </c>
      <c r="V13" s="5">
        <f t="shared" si="5"/>
        <v>0</v>
      </c>
    </row>
    <row r="14" spans="1:22" x14ac:dyDescent="0.15">
      <c r="A14" s="8" t="s">
        <v>18</v>
      </c>
      <c r="B14" s="9">
        <v>500</v>
      </c>
      <c r="C14" s="5"/>
      <c r="D14" s="5"/>
      <c r="E14" s="5">
        <f t="shared" si="0"/>
        <v>0</v>
      </c>
      <c r="F14" s="5">
        <f t="shared" si="1"/>
        <v>0</v>
      </c>
      <c r="I14" s="17" t="s">
        <v>18</v>
      </c>
      <c r="J14" s="18">
        <v>677</v>
      </c>
      <c r="K14" s="22">
        <v>1675</v>
      </c>
      <c r="L14" s="22"/>
      <c r="M14" s="5">
        <f t="shared" si="2"/>
        <v>0</v>
      </c>
      <c r="N14" s="5">
        <f t="shared" si="3"/>
        <v>0</v>
      </c>
      <c r="O14" s="5"/>
      <c r="Q14" s="8" t="s">
        <v>18</v>
      </c>
      <c r="R14" s="9">
        <v>600</v>
      </c>
      <c r="S14" s="5"/>
      <c r="T14" s="5"/>
      <c r="U14" s="5">
        <f t="shared" si="4"/>
        <v>0</v>
      </c>
      <c r="V14" s="5">
        <f t="shared" si="5"/>
        <v>0</v>
      </c>
    </row>
    <row r="15" spans="1:22" x14ac:dyDescent="0.15">
      <c r="A15" s="8" t="s">
        <v>19</v>
      </c>
      <c r="B15" s="10">
        <f>SUM(D2:D54)</f>
        <v>0</v>
      </c>
      <c r="C15" s="5"/>
      <c r="D15" s="5"/>
      <c r="E15" s="5">
        <f t="shared" si="0"/>
        <v>0</v>
      </c>
      <c r="F15" s="5">
        <f t="shared" si="1"/>
        <v>0</v>
      </c>
      <c r="I15" s="8" t="s">
        <v>19</v>
      </c>
      <c r="J15" s="10">
        <f>SUM(L2:L54)</f>
        <v>0.1</v>
      </c>
      <c r="K15" s="5">
        <v>1670</v>
      </c>
      <c r="L15" s="5"/>
      <c r="M15" s="5">
        <f t="shared" si="2"/>
        <v>0</v>
      </c>
      <c r="N15" s="5">
        <f t="shared" si="3"/>
        <v>0</v>
      </c>
      <c r="O15" s="5"/>
      <c r="Q15" s="8" t="s">
        <v>19</v>
      </c>
      <c r="R15" s="10">
        <f>SUM(T2:T54)</f>
        <v>0</v>
      </c>
      <c r="S15" s="5"/>
      <c r="T15" s="5"/>
      <c r="U15" s="5">
        <f t="shared" si="4"/>
        <v>0</v>
      </c>
      <c r="V15" s="5">
        <f t="shared" si="5"/>
        <v>0</v>
      </c>
    </row>
    <row r="16" spans="1:22" x14ac:dyDescent="0.15">
      <c r="C16" s="5"/>
      <c r="D16" s="5"/>
      <c r="E16" s="5">
        <f t="shared" si="0"/>
        <v>0</v>
      </c>
      <c r="F16" s="5">
        <f t="shared" si="1"/>
        <v>0</v>
      </c>
      <c r="K16" s="22">
        <v>1665</v>
      </c>
      <c r="L16" s="22">
        <v>0.05</v>
      </c>
      <c r="M16" s="5">
        <f t="shared" si="2"/>
        <v>-175</v>
      </c>
      <c r="N16" s="5">
        <f t="shared" si="3"/>
        <v>175</v>
      </c>
      <c r="O16" s="5"/>
      <c r="S16" s="5"/>
      <c r="T16" s="5"/>
      <c r="U16" s="5">
        <f t="shared" si="4"/>
        <v>0</v>
      </c>
      <c r="V16" s="5">
        <f t="shared" si="5"/>
        <v>0</v>
      </c>
    </row>
    <row r="17" spans="1:22" x14ac:dyDescent="0.15">
      <c r="A17" s="11" t="s">
        <v>20</v>
      </c>
      <c r="B17" s="12">
        <f>SUM(E2:E54)</f>
        <v>0</v>
      </c>
      <c r="C17" s="5"/>
      <c r="D17" s="5"/>
      <c r="E17" s="5">
        <f t="shared" si="0"/>
        <v>0</v>
      </c>
      <c r="F17" s="5">
        <f t="shared" si="1"/>
        <v>0</v>
      </c>
      <c r="I17" s="19" t="s">
        <v>21</v>
      </c>
      <c r="J17" s="12">
        <f>SUM(O2:O54)</f>
        <v>0</v>
      </c>
      <c r="K17" s="5">
        <v>1660</v>
      </c>
      <c r="L17" s="5"/>
      <c r="M17" s="5">
        <f t="shared" si="2"/>
        <v>0</v>
      </c>
      <c r="N17" s="5">
        <f t="shared" si="3"/>
        <v>0</v>
      </c>
      <c r="O17" s="5"/>
      <c r="Q17" s="11" t="s">
        <v>20</v>
      </c>
      <c r="R17" s="12">
        <f>SUM(U2:U54)</f>
        <v>0</v>
      </c>
      <c r="S17" s="5"/>
      <c r="T17" s="5"/>
      <c r="U17" s="5">
        <f t="shared" si="4"/>
        <v>0</v>
      </c>
      <c r="V17" s="5">
        <f t="shared" si="5"/>
        <v>0</v>
      </c>
    </row>
    <row r="18" spans="1:22" x14ac:dyDescent="0.15">
      <c r="A18" s="11" t="s">
        <v>22</v>
      </c>
      <c r="B18" s="12">
        <f>SUM(F2:F54)</f>
        <v>0</v>
      </c>
      <c r="C18" s="5"/>
      <c r="D18" s="5"/>
      <c r="E18" s="5">
        <f t="shared" si="0"/>
        <v>0</v>
      </c>
      <c r="F18" s="5">
        <f t="shared" si="1"/>
        <v>0</v>
      </c>
      <c r="I18" s="11" t="s">
        <v>20</v>
      </c>
      <c r="J18" s="12">
        <f>SUM(M2:M54)+J17</f>
        <v>-575</v>
      </c>
      <c r="K18" s="22">
        <v>1655</v>
      </c>
      <c r="L18" s="22"/>
      <c r="M18" s="5">
        <f t="shared" si="2"/>
        <v>0</v>
      </c>
      <c r="N18" s="5">
        <f t="shared" si="3"/>
        <v>0</v>
      </c>
      <c r="O18" s="5"/>
      <c r="Q18" s="11" t="s">
        <v>22</v>
      </c>
      <c r="R18" s="12">
        <f>SUM(V2:V54)</f>
        <v>0</v>
      </c>
      <c r="S18" s="5"/>
      <c r="T18" s="5"/>
      <c r="U18" s="5">
        <f t="shared" si="4"/>
        <v>0</v>
      </c>
      <c r="V18" s="5">
        <f t="shared" si="5"/>
        <v>0</v>
      </c>
    </row>
    <row r="19" spans="1:22" x14ac:dyDescent="0.15">
      <c r="C19" s="5"/>
      <c r="D19" s="5"/>
      <c r="E19" s="5"/>
      <c r="F19" s="5"/>
      <c r="I19" s="11" t="s">
        <v>22</v>
      </c>
      <c r="J19" s="12">
        <f>SUM(N2:N54)+J17</f>
        <v>125</v>
      </c>
      <c r="K19" s="5">
        <v>1650</v>
      </c>
      <c r="L19" s="5"/>
      <c r="M19" s="5">
        <f t="shared" si="2"/>
        <v>0</v>
      </c>
      <c r="N19" s="5">
        <f t="shared" si="3"/>
        <v>0</v>
      </c>
      <c r="O19" s="5"/>
      <c r="S19" s="5"/>
      <c r="T19" s="5"/>
      <c r="U19" s="5"/>
      <c r="V19" s="5"/>
    </row>
    <row r="20" spans="1:22" x14ac:dyDescent="0.15">
      <c r="C20" s="5"/>
      <c r="D20" s="5"/>
      <c r="E20" s="5"/>
      <c r="F20" s="5"/>
      <c r="K20" s="5"/>
      <c r="L20" s="5"/>
      <c r="M20" s="5"/>
      <c r="N20" s="5"/>
      <c r="O20" s="5"/>
      <c r="S20" s="5"/>
      <c r="T20" s="5"/>
      <c r="U20" s="5"/>
      <c r="V20" s="5"/>
    </row>
    <row r="21" spans="1:22" x14ac:dyDescent="0.15">
      <c r="A21" s="5"/>
      <c r="B21" s="5"/>
      <c r="C21" s="5"/>
      <c r="D21" s="5"/>
      <c r="E21" s="5"/>
      <c r="F21" s="5"/>
      <c r="I21" s="5"/>
      <c r="J21" s="5"/>
      <c r="K21" s="5"/>
      <c r="L21" s="5"/>
      <c r="M21" s="5"/>
      <c r="N21" s="5"/>
      <c r="O21" s="5"/>
      <c r="Q21" s="5"/>
      <c r="R21" s="5"/>
      <c r="S21" s="5"/>
      <c r="T21" s="5"/>
      <c r="U21" s="5"/>
      <c r="V21" s="5"/>
    </row>
    <row r="22" spans="1:22" x14ac:dyDescent="0.15">
      <c r="A22" s="5"/>
      <c r="B22" s="5"/>
      <c r="C22" s="5"/>
      <c r="D22" s="5"/>
      <c r="E22" s="5"/>
      <c r="F22" s="5"/>
      <c r="I22" s="5"/>
      <c r="J22" s="5"/>
      <c r="K22" s="5"/>
      <c r="L22" s="5"/>
      <c r="M22" s="5"/>
      <c r="N22" s="5"/>
      <c r="O22" s="5"/>
      <c r="Q22" s="5"/>
      <c r="R22" s="5"/>
      <c r="S22" s="5"/>
      <c r="T22" s="5"/>
      <c r="U22" s="5"/>
      <c r="V22" s="5"/>
    </row>
    <row r="23" spans="1:22" x14ac:dyDescent="0.15">
      <c r="A23" s="5"/>
      <c r="B23" s="5"/>
      <c r="C23" s="5"/>
      <c r="D23" s="5"/>
      <c r="E23" s="5"/>
      <c r="F23" s="5"/>
      <c r="I23" s="5"/>
      <c r="J23" s="5"/>
      <c r="K23" s="5"/>
      <c r="L23" s="5"/>
      <c r="M23" s="5"/>
      <c r="N23" s="5"/>
      <c r="O23" s="5"/>
      <c r="Q23" s="5"/>
      <c r="R23" s="5"/>
      <c r="S23" s="5"/>
      <c r="T23" s="5"/>
      <c r="U23" s="5"/>
      <c r="V23" s="5"/>
    </row>
    <row r="24" spans="1:22" x14ac:dyDescent="0.15">
      <c r="A24" s="5"/>
      <c r="B24" s="5"/>
      <c r="C24" s="5"/>
      <c r="D24" s="5"/>
      <c r="E24" s="5"/>
      <c r="F24" s="5"/>
      <c r="K24" s="5"/>
      <c r="L24" s="5"/>
      <c r="M24" s="5"/>
      <c r="N24" s="5"/>
      <c r="O24" s="5"/>
      <c r="Q24" s="5"/>
      <c r="R24" s="5"/>
      <c r="S24" s="5"/>
      <c r="T24" s="5"/>
      <c r="U24" s="5"/>
      <c r="V24" s="5"/>
    </row>
    <row r="25" spans="1:22" x14ac:dyDescent="0.15">
      <c r="A25" s="5"/>
      <c r="B25" s="5"/>
      <c r="C25" s="5"/>
      <c r="D25" s="5"/>
      <c r="E25" s="5"/>
      <c r="F25" s="5"/>
      <c r="K25" s="5"/>
      <c r="L25" s="5"/>
      <c r="M25" s="5"/>
      <c r="N25" s="5"/>
      <c r="O25" s="5"/>
      <c r="Q25" s="5"/>
      <c r="R25" s="5"/>
      <c r="S25" s="5"/>
      <c r="T25" s="5"/>
      <c r="U25" s="5"/>
      <c r="V25" s="5"/>
    </row>
    <row r="26" spans="1:22" x14ac:dyDescent="0.15">
      <c r="B26" s="5"/>
      <c r="C26" s="5"/>
      <c r="D26" s="5"/>
      <c r="E26" s="5"/>
      <c r="F26" s="5"/>
      <c r="K26" s="5"/>
      <c r="L26" s="5"/>
      <c r="M26" s="5"/>
      <c r="N26" s="5"/>
      <c r="O26" s="5"/>
      <c r="R26" s="5"/>
      <c r="S26" s="5"/>
      <c r="T26" s="5"/>
      <c r="U26" s="5"/>
      <c r="V26" s="5"/>
    </row>
    <row r="27" spans="1:22" x14ac:dyDescent="0.15">
      <c r="B27" s="5"/>
      <c r="C27" s="5"/>
      <c r="D27" s="5"/>
      <c r="E27" s="5"/>
      <c r="F27" s="5"/>
      <c r="J27" s="5"/>
      <c r="K27" s="5"/>
      <c r="L27" s="5"/>
      <c r="M27" s="5"/>
      <c r="N27" s="5"/>
      <c r="O27" s="5"/>
      <c r="R27" s="5"/>
      <c r="S27" s="5"/>
      <c r="T27" s="5"/>
      <c r="U27" s="5"/>
      <c r="V27" s="5"/>
    </row>
    <row r="28" spans="1:22" x14ac:dyDescent="0.15">
      <c r="B28" s="5"/>
      <c r="C28" s="5"/>
      <c r="D28" s="5"/>
      <c r="E28" s="5"/>
      <c r="F28" s="5"/>
      <c r="J28" s="5"/>
      <c r="K28" s="5"/>
      <c r="L28" s="21"/>
      <c r="M28" s="5"/>
      <c r="N28" s="5"/>
      <c r="O28" s="5"/>
      <c r="R28" s="5"/>
      <c r="S28" s="5"/>
      <c r="T28" s="5"/>
      <c r="U28" s="5"/>
      <c r="V28" s="5"/>
    </row>
    <row r="29" spans="1:22" x14ac:dyDescent="0.15">
      <c r="B29" s="5"/>
      <c r="C29" s="5"/>
      <c r="D29" s="5"/>
      <c r="E29" s="5"/>
      <c r="F29" s="5"/>
      <c r="J29" s="5"/>
      <c r="K29" s="5"/>
      <c r="L29" s="21"/>
      <c r="M29" s="5"/>
      <c r="N29" s="5"/>
      <c r="O29" s="5"/>
      <c r="R29" s="5"/>
      <c r="S29" s="5"/>
      <c r="T29" s="5"/>
      <c r="U29" s="5"/>
      <c r="V29" s="5"/>
    </row>
    <row r="30" spans="1:22" x14ac:dyDescent="0.15">
      <c r="B30" s="5"/>
      <c r="C30" s="5"/>
      <c r="D30" s="5"/>
      <c r="E30" s="5"/>
      <c r="F30" s="5"/>
      <c r="J30" s="5"/>
      <c r="K30" s="5"/>
      <c r="L30" s="21"/>
      <c r="M30" s="5"/>
      <c r="N30" s="5"/>
      <c r="O30" s="5"/>
      <c r="R30" s="5"/>
      <c r="S30" s="5"/>
      <c r="T30" s="5"/>
      <c r="U30" s="5"/>
      <c r="V30" s="5"/>
    </row>
    <row r="31" spans="1:22" x14ac:dyDescent="0.15">
      <c r="B31" s="5"/>
      <c r="C31" s="5"/>
      <c r="D31" s="5"/>
      <c r="E31" s="5"/>
      <c r="F31" s="5"/>
      <c r="J31" s="5"/>
      <c r="K31" s="5"/>
      <c r="L31" s="5"/>
      <c r="M31" s="5"/>
      <c r="N31" s="5"/>
      <c r="O31" s="5"/>
      <c r="R31" s="5"/>
      <c r="S31" s="5"/>
      <c r="T31" s="5"/>
      <c r="U31" s="5"/>
      <c r="V31" s="5"/>
    </row>
    <row r="32" spans="1:22" x14ac:dyDescent="0.15">
      <c r="B32" s="5"/>
      <c r="C32" s="5"/>
      <c r="D32" s="5"/>
      <c r="E32" s="5"/>
      <c r="F32" s="5"/>
      <c r="J32" s="5"/>
      <c r="K32" s="5"/>
      <c r="L32" s="5"/>
      <c r="M32" s="5"/>
      <c r="N32" s="5"/>
      <c r="O32" s="5"/>
      <c r="R32" s="5"/>
      <c r="S32" s="5"/>
      <c r="T32" s="5"/>
      <c r="U32" s="5"/>
      <c r="V32" s="5"/>
    </row>
    <row r="33" spans="2:22" x14ac:dyDescent="0.15">
      <c r="B33" s="5"/>
      <c r="C33" s="5"/>
      <c r="D33" s="5"/>
      <c r="E33" s="5"/>
      <c r="F33" s="5"/>
      <c r="J33" s="5"/>
      <c r="K33" s="5"/>
      <c r="L33" s="5"/>
      <c r="M33" s="5"/>
      <c r="N33" s="5"/>
      <c r="O33" s="5"/>
      <c r="R33" s="5"/>
      <c r="S33" s="5"/>
      <c r="T33" s="5"/>
      <c r="U33" s="5"/>
      <c r="V33" s="5"/>
    </row>
    <row r="34" spans="2:22" x14ac:dyDescent="0.15">
      <c r="B34" s="5"/>
      <c r="C34" s="5"/>
      <c r="D34" s="5"/>
      <c r="E34" s="5"/>
      <c r="F34" s="5"/>
      <c r="J34" s="5"/>
      <c r="K34" s="5"/>
      <c r="L34" s="5"/>
      <c r="M34" s="5"/>
      <c r="N34" s="5"/>
      <c r="O34" s="5"/>
      <c r="R34" s="5"/>
      <c r="S34" s="5"/>
      <c r="T34" s="5"/>
      <c r="U34" s="5"/>
      <c r="V34" s="5"/>
    </row>
    <row r="35" spans="2:22" x14ac:dyDescent="0.15">
      <c r="B35" s="5"/>
      <c r="C35" s="5"/>
      <c r="D35" s="5"/>
      <c r="E35" s="5"/>
      <c r="F35" s="5"/>
      <c r="J35" s="5"/>
      <c r="K35" s="5"/>
      <c r="L35" s="5"/>
      <c r="M35" s="5"/>
      <c r="N35" s="5"/>
      <c r="O35" s="5"/>
      <c r="R35" s="5"/>
      <c r="S35" s="5"/>
      <c r="T35" s="5"/>
      <c r="U35" s="5"/>
      <c r="V35" s="5"/>
    </row>
    <row r="36" spans="2:22" x14ac:dyDescent="0.15">
      <c r="B36" s="5"/>
      <c r="C36" s="5"/>
      <c r="D36" s="5"/>
      <c r="E36" s="5"/>
      <c r="F36" s="5"/>
      <c r="J36" s="5"/>
      <c r="K36" s="5"/>
      <c r="L36" s="5"/>
      <c r="M36" s="5"/>
      <c r="N36" s="5"/>
      <c r="O36" s="5"/>
      <c r="R36" s="5"/>
      <c r="S36" s="5"/>
      <c r="T36" s="5"/>
      <c r="U36" s="5"/>
      <c r="V36" s="5"/>
    </row>
    <row r="37" spans="2:22" x14ac:dyDescent="0.15">
      <c r="B37" s="5"/>
      <c r="C37" s="5"/>
      <c r="D37" s="5"/>
      <c r="E37" s="5"/>
      <c r="F37" s="5"/>
      <c r="J37" s="5"/>
      <c r="K37" s="5"/>
      <c r="L37" s="5"/>
      <c r="M37" s="5"/>
      <c r="N37" s="5"/>
      <c r="O37" s="5"/>
      <c r="R37" s="5"/>
      <c r="S37" s="5"/>
      <c r="T37" s="5"/>
      <c r="U37" s="5"/>
      <c r="V37" s="5"/>
    </row>
    <row r="38" spans="2:22" x14ac:dyDescent="0.15">
      <c r="B38" s="5"/>
      <c r="C38" s="5"/>
      <c r="D38" s="5"/>
      <c r="E38" s="5"/>
      <c r="F38" s="5"/>
      <c r="J38" s="5"/>
      <c r="K38" s="5"/>
      <c r="L38" s="5"/>
      <c r="M38" s="5"/>
      <c r="N38" s="5"/>
      <c r="O38" s="5"/>
      <c r="R38" s="5"/>
      <c r="S38" s="5"/>
      <c r="T38" s="5"/>
      <c r="U38" s="5"/>
      <c r="V38" s="5"/>
    </row>
    <row r="39" spans="2:22" x14ac:dyDescent="0.15">
      <c r="B39" s="5"/>
      <c r="C39" s="5"/>
      <c r="D39" s="5"/>
      <c r="E39" s="5"/>
      <c r="F39" s="5"/>
      <c r="J39" s="5"/>
      <c r="K39" s="5"/>
      <c r="L39" s="5"/>
      <c r="M39" s="5"/>
      <c r="N39" s="5"/>
      <c r="O39" s="5"/>
      <c r="R39" s="5"/>
      <c r="S39" s="5"/>
      <c r="T39" s="5"/>
      <c r="U39" s="5"/>
      <c r="V39" s="5"/>
    </row>
    <row r="40" spans="2:22" x14ac:dyDescent="0.15">
      <c r="B40" s="5"/>
      <c r="C40" s="5"/>
      <c r="D40" s="5"/>
      <c r="E40" s="5"/>
      <c r="F40" s="5"/>
      <c r="J40" s="5"/>
      <c r="K40" s="5"/>
      <c r="L40" s="5"/>
      <c r="M40" s="5"/>
      <c r="N40" s="5"/>
      <c r="O40" s="5"/>
      <c r="R40" s="5"/>
      <c r="S40" s="5"/>
      <c r="T40" s="5"/>
      <c r="U40" s="5"/>
      <c r="V40" s="5"/>
    </row>
    <row r="41" spans="2:22" x14ac:dyDescent="0.15">
      <c r="B41" s="5"/>
      <c r="C41" s="5"/>
      <c r="D41" s="5"/>
      <c r="E41" s="5"/>
      <c r="F41" s="5"/>
      <c r="J41" s="5"/>
      <c r="K41" s="5"/>
      <c r="L41" s="5"/>
      <c r="M41" s="5"/>
      <c r="N41" s="5"/>
      <c r="O41" s="5"/>
      <c r="R41" s="5"/>
      <c r="S41" s="5"/>
      <c r="T41" s="5"/>
      <c r="U41" s="5"/>
      <c r="V41" s="5"/>
    </row>
    <row r="42" spans="2:22" x14ac:dyDescent="0.15">
      <c r="B42" s="5"/>
      <c r="C42" s="5"/>
      <c r="D42" s="5"/>
      <c r="E42" s="5"/>
      <c r="F42" s="5"/>
      <c r="J42" s="5"/>
      <c r="K42" s="5"/>
      <c r="L42" s="5"/>
      <c r="M42" s="5"/>
      <c r="N42" s="5"/>
      <c r="O42" s="5"/>
      <c r="R42" s="5"/>
      <c r="S42" s="5"/>
      <c r="T42" s="5"/>
      <c r="U42" s="5"/>
      <c r="V42" s="5"/>
    </row>
    <row r="43" spans="2:22" x14ac:dyDescent="0.15">
      <c r="B43" s="5"/>
      <c r="C43" s="5"/>
      <c r="D43" s="5"/>
      <c r="E43" s="5"/>
      <c r="F43" s="5"/>
      <c r="J43" s="5"/>
      <c r="K43" s="5"/>
      <c r="L43" s="5"/>
      <c r="M43" s="5"/>
      <c r="N43" s="5"/>
      <c r="O43" s="5"/>
      <c r="R43" s="5"/>
      <c r="S43" s="5"/>
      <c r="T43" s="5"/>
      <c r="U43" s="5"/>
      <c r="V43" s="5"/>
    </row>
    <row r="44" spans="2:22" x14ac:dyDescent="0.15">
      <c r="B44" s="5"/>
      <c r="C44" s="5"/>
      <c r="D44" s="5"/>
      <c r="E44" s="5"/>
      <c r="F44" s="5"/>
      <c r="J44" s="5"/>
      <c r="K44" s="5"/>
      <c r="L44" s="5"/>
      <c r="M44" s="5"/>
      <c r="N44" s="5"/>
      <c r="O44" s="5"/>
      <c r="R44" s="5"/>
      <c r="S44" s="5"/>
      <c r="T44" s="5"/>
      <c r="U44" s="5"/>
      <c r="V44" s="5"/>
    </row>
    <row r="45" spans="2:22" x14ac:dyDescent="0.15">
      <c r="B45" s="5"/>
      <c r="C45" s="5"/>
      <c r="D45" s="5"/>
      <c r="E45" s="5"/>
      <c r="F45" s="5"/>
      <c r="J45" s="5"/>
      <c r="K45" s="5"/>
      <c r="L45" s="5"/>
      <c r="M45" s="5"/>
      <c r="N45" s="5"/>
      <c r="O45" s="5"/>
      <c r="R45" s="5"/>
      <c r="S45" s="5"/>
      <c r="T45" s="5"/>
      <c r="U45" s="5"/>
      <c r="V45" s="5"/>
    </row>
    <row r="46" spans="2:22" x14ac:dyDescent="0.15">
      <c r="B46" s="5"/>
      <c r="C46" s="5"/>
      <c r="D46" s="5"/>
      <c r="E46" s="5"/>
      <c r="F46" s="5"/>
      <c r="J46" s="5"/>
      <c r="K46" s="5"/>
      <c r="L46" s="5"/>
      <c r="M46" s="5"/>
      <c r="N46" s="5"/>
      <c r="O46" s="5"/>
      <c r="R46" s="5"/>
      <c r="S46" s="5"/>
      <c r="T46" s="5"/>
      <c r="U46" s="5"/>
      <c r="V46" s="5"/>
    </row>
    <row r="47" spans="2:22" x14ac:dyDescent="0.15">
      <c r="B47" s="5"/>
      <c r="C47" s="5"/>
      <c r="D47" s="5"/>
      <c r="E47" s="5"/>
      <c r="F47" s="5"/>
      <c r="J47" s="5"/>
      <c r="K47" s="5"/>
      <c r="L47" s="5"/>
      <c r="M47" s="5"/>
      <c r="N47" s="5"/>
      <c r="O47" s="5"/>
      <c r="R47" s="5"/>
      <c r="S47" s="5"/>
      <c r="T47" s="5"/>
      <c r="U47" s="5"/>
      <c r="V47" s="5"/>
    </row>
    <row r="48" spans="2:22" x14ac:dyDescent="0.15">
      <c r="B48" s="5"/>
      <c r="C48" s="5"/>
      <c r="D48" s="5"/>
      <c r="E48" s="5"/>
      <c r="F48" s="5"/>
      <c r="J48" s="5"/>
      <c r="K48" s="5"/>
      <c r="L48" s="5"/>
      <c r="M48" s="5"/>
      <c r="N48" s="5"/>
      <c r="O48" s="5"/>
      <c r="R48" s="5"/>
      <c r="S48" s="5"/>
      <c r="T48" s="5"/>
      <c r="U48" s="5"/>
      <c r="V48" s="5"/>
    </row>
    <row r="49" spans="2:22" x14ac:dyDescent="0.15">
      <c r="B49" s="5"/>
      <c r="C49" s="5"/>
      <c r="D49" s="5"/>
      <c r="E49" s="5"/>
      <c r="F49" s="5"/>
      <c r="J49" s="5"/>
      <c r="K49" s="5"/>
      <c r="L49" s="5"/>
      <c r="M49" s="5"/>
      <c r="N49" s="5"/>
      <c r="O49" s="5"/>
      <c r="R49" s="5"/>
      <c r="S49" s="5"/>
      <c r="T49" s="5"/>
      <c r="U49" s="5"/>
      <c r="V49" s="5"/>
    </row>
    <row r="50" spans="2:22" x14ac:dyDescent="0.15">
      <c r="B50" s="5"/>
      <c r="C50" s="5"/>
      <c r="D50" s="5"/>
      <c r="E50" s="5"/>
      <c r="F50" s="5"/>
      <c r="J50" s="5"/>
      <c r="K50" s="5"/>
      <c r="L50" s="5"/>
      <c r="M50" s="5"/>
      <c r="N50" s="5"/>
      <c r="O50" s="5"/>
      <c r="R50" s="5"/>
      <c r="S50" s="5"/>
      <c r="T50" s="5"/>
      <c r="U50" s="5"/>
      <c r="V50" s="5"/>
    </row>
    <row r="51" spans="2:22" x14ac:dyDescent="0.15">
      <c r="B51" s="5"/>
      <c r="C51" s="5"/>
      <c r="D51" s="5"/>
      <c r="E51" s="5"/>
      <c r="F51" s="5"/>
      <c r="J51" s="5"/>
      <c r="K51" s="5"/>
      <c r="L51" s="5"/>
      <c r="M51" s="5"/>
      <c r="N51" s="5"/>
      <c r="O51" s="5"/>
      <c r="R51" s="5"/>
      <c r="S51" s="5"/>
      <c r="T51" s="5"/>
      <c r="U51" s="5"/>
      <c r="V51" s="5"/>
    </row>
    <row r="52" spans="2:22" x14ac:dyDescent="0.15">
      <c r="B52" s="5"/>
      <c r="C52" s="5"/>
      <c r="D52" s="5"/>
      <c r="E52" s="5"/>
      <c r="F52" s="5"/>
      <c r="J52" s="5"/>
      <c r="K52" s="5"/>
      <c r="L52" s="5"/>
      <c r="M52" s="5"/>
      <c r="N52" s="5"/>
      <c r="O52" s="5"/>
      <c r="R52" s="5"/>
      <c r="S52" s="5"/>
      <c r="T52" s="5"/>
      <c r="U52" s="5"/>
      <c r="V52" s="5"/>
    </row>
    <row r="53" spans="2:22" x14ac:dyDescent="0.15">
      <c r="B53" s="5"/>
      <c r="C53" s="5"/>
      <c r="D53" s="5"/>
      <c r="E53" s="5"/>
      <c r="F53" s="5"/>
      <c r="J53" s="5"/>
      <c r="K53" s="5"/>
      <c r="L53" s="5"/>
      <c r="M53" s="5"/>
      <c r="N53" s="5"/>
      <c r="O53" s="5"/>
      <c r="R53" s="5"/>
      <c r="S53" s="5"/>
      <c r="T53" s="5"/>
      <c r="U53" s="5"/>
      <c r="V53" s="5"/>
    </row>
    <row r="54" spans="2:22" x14ac:dyDescent="0.15">
      <c r="B54" s="5"/>
      <c r="C54" s="5"/>
      <c r="D54" s="5"/>
      <c r="E54" s="5"/>
      <c r="F54" s="5"/>
      <c r="J54" s="5"/>
      <c r="K54" s="5"/>
      <c r="L54" s="5"/>
      <c r="M54" s="5"/>
      <c r="N54" s="5"/>
      <c r="O54" s="5"/>
      <c r="R54" s="5"/>
      <c r="S54" s="5"/>
      <c r="T54" s="5"/>
      <c r="U54" s="5"/>
      <c r="V54" s="5"/>
    </row>
    <row r="55" spans="2:22" x14ac:dyDescent="0.15">
      <c r="B55" s="5"/>
      <c r="C55" s="5"/>
      <c r="D55" s="5"/>
    </row>
    <row r="56" spans="2:22" x14ac:dyDescent="0.15">
      <c r="B56" s="5"/>
      <c r="C56" s="5"/>
      <c r="D56" s="5"/>
    </row>
    <row r="57" spans="2:22" x14ac:dyDescent="0.15">
      <c r="B57" s="5"/>
      <c r="C57" s="5"/>
      <c r="D57" s="5"/>
    </row>
    <row r="58" spans="2:22" x14ac:dyDescent="0.15">
      <c r="B58" s="5"/>
      <c r="C58" s="5"/>
      <c r="D58" s="5"/>
    </row>
    <row r="59" spans="2:22" x14ac:dyDescent="0.15">
      <c r="B59" s="5"/>
      <c r="C59" s="5"/>
      <c r="D59" s="5"/>
    </row>
    <row r="60" spans="2:22" x14ac:dyDescent="0.15">
      <c r="B60" s="5"/>
      <c r="C60" s="5"/>
      <c r="D60" s="5"/>
    </row>
    <row r="61" spans="2:22" x14ac:dyDescent="0.15">
      <c r="B61" s="5"/>
      <c r="C61" s="5"/>
      <c r="D61" s="5"/>
    </row>
    <row r="62" spans="2:22" x14ac:dyDescent="0.15">
      <c r="B62" s="5"/>
      <c r="C62" s="5"/>
      <c r="D62" s="5"/>
    </row>
    <row r="63" spans="2:22" x14ac:dyDescent="0.15">
      <c r="B63" s="5"/>
      <c r="C63" s="5"/>
      <c r="D63" s="5"/>
    </row>
  </sheetData>
  <mergeCells count="3">
    <mergeCell ref="A1:B1"/>
    <mergeCell ref="I1:J1"/>
    <mergeCell ref="Q1:R1"/>
  </mergeCells>
  <phoneticPr fontId="4" type="noConversion"/>
  <pageMargins left="0.75" right="0.75" top="1" bottom="1" header="0.51041666666666696" footer="0.51041666666666696"/>
  <pageSetup paperSize="9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3"/>
  <sheetViews>
    <sheetView workbookViewId="0">
      <selection activeCell="M5" sqref="M5"/>
    </sheetView>
  </sheetViews>
  <sheetFormatPr defaultColWidth="9" defaultRowHeight="14.25" x14ac:dyDescent="0.15"/>
  <cols>
    <col min="1" max="1" width="11" customWidth="1"/>
    <col min="9" max="9" width="11" customWidth="1"/>
  </cols>
  <sheetData>
    <row r="1" spans="1:22" x14ac:dyDescent="0.15">
      <c r="A1" s="23" t="s">
        <v>0</v>
      </c>
      <c r="B1" s="24"/>
      <c r="C1" s="1" t="s">
        <v>1</v>
      </c>
      <c r="D1" s="2" t="s">
        <v>2</v>
      </c>
      <c r="E1" s="1" t="s">
        <v>3</v>
      </c>
      <c r="F1" s="2" t="s">
        <v>4</v>
      </c>
      <c r="I1" s="23" t="s">
        <v>0</v>
      </c>
      <c r="J1" s="24"/>
      <c r="K1" s="1" t="s">
        <v>1</v>
      </c>
      <c r="L1" s="2" t="s">
        <v>2</v>
      </c>
      <c r="M1" s="1" t="s">
        <v>3</v>
      </c>
      <c r="N1" s="2" t="s">
        <v>4</v>
      </c>
      <c r="O1" s="8" t="s">
        <v>5</v>
      </c>
      <c r="P1" s="15"/>
      <c r="Q1" s="23" t="s">
        <v>6</v>
      </c>
      <c r="R1" s="24"/>
      <c r="S1" s="1" t="s">
        <v>1</v>
      </c>
      <c r="T1" s="2" t="s">
        <v>2</v>
      </c>
      <c r="U1" s="1" t="s">
        <v>3</v>
      </c>
      <c r="V1" s="2" t="s">
        <v>4</v>
      </c>
    </row>
    <row r="2" spans="1:22" x14ac:dyDescent="0.15">
      <c r="A2" s="3" t="s">
        <v>7</v>
      </c>
      <c r="B2" s="4">
        <v>1</v>
      </c>
      <c r="C2">
        <v>30</v>
      </c>
      <c r="D2" s="5"/>
      <c r="E2" s="5">
        <f t="shared" ref="E2:E18" si="0">($B$4-C2)*$B$11*D2*$B$2*$B$7</f>
        <v>0</v>
      </c>
      <c r="F2" s="5">
        <f t="shared" ref="F2:F18" si="1">($B$3-C2)*$B$11*D2*$B$2*$B$7</f>
        <v>0</v>
      </c>
      <c r="I2" s="3" t="s">
        <v>7</v>
      </c>
      <c r="J2" s="4">
        <v>-1</v>
      </c>
      <c r="L2" s="5"/>
      <c r="M2" s="5">
        <f>($J$4-K2)*$J$11*L2*$J$2*$J$7</f>
        <v>0</v>
      </c>
      <c r="N2" s="5">
        <f>($J$3-K2)*$J$11*L2*$J$2*$J$7</f>
        <v>0</v>
      </c>
      <c r="O2" s="5"/>
      <c r="P2" s="16"/>
      <c r="Q2" s="3" t="s">
        <v>7</v>
      </c>
      <c r="R2" s="4">
        <v>1</v>
      </c>
      <c r="S2">
        <v>30</v>
      </c>
      <c r="T2" s="5"/>
      <c r="U2" s="5">
        <f>($R$4-S2)*$R$11*T2*$R$2*$R$7</f>
        <v>0</v>
      </c>
      <c r="V2" s="5">
        <f>($R$3-S2)*$R$11*T2*$R$2*$R$7</f>
        <v>0</v>
      </c>
    </row>
    <row r="3" spans="1:22" x14ac:dyDescent="0.15">
      <c r="A3" s="6" t="s">
        <v>8</v>
      </c>
      <c r="B3" s="4">
        <v>30</v>
      </c>
      <c r="C3">
        <v>29.5</v>
      </c>
      <c r="D3" s="5"/>
      <c r="E3" s="5">
        <f t="shared" si="0"/>
        <v>0</v>
      </c>
      <c r="F3" s="5">
        <f t="shared" si="1"/>
        <v>0</v>
      </c>
      <c r="I3" s="6" t="s">
        <v>8</v>
      </c>
      <c r="J3" s="4">
        <v>14.4</v>
      </c>
      <c r="L3" s="5"/>
      <c r="M3" s="5">
        <f t="shared" ref="M3:M19" si="2">($J$4-K3)*$J$11*L3*$J$2*$J$7</f>
        <v>0</v>
      </c>
      <c r="N3" s="5">
        <f t="shared" ref="N3:N19" si="3">($J$3-K3)*$J$11*L3*$J$2*$J$7</f>
        <v>0</v>
      </c>
      <c r="O3" s="5"/>
      <c r="P3" s="16"/>
      <c r="Q3" s="6" t="s">
        <v>8</v>
      </c>
      <c r="R3" s="4">
        <v>1700</v>
      </c>
      <c r="S3">
        <v>29.5</v>
      </c>
      <c r="T3" s="5"/>
      <c r="U3" s="5">
        <f t="shared" ref="U3:U22" si="4">($R$4-S3)*$R$11*T3*$R$2*$R$7</f>
        <v>0</v>
      </c>
      <c r="V3" s="5">
        <f t="shared" ref="V3:V22" si="5">($R$3-S3)*$R$11*T3*$R$2*$R$7</f>
        <v>0</v>
      </c>
    </row>
    <row r="4" spans="1:22" x14ac:dyDescent="0.15">
      <c r="A4" s="6" t="s">
        <v>9</v>
      </c>
      <c r="B4" s="4">
        <v>20</v>
      </c>
      <c r="C4">
        <v>29</v>
      </c>
      <c r="D4" s="5"/>
      <c r="E4" s="5">
        <f t="shared" si="0"/>
        <v>0</v>
      </c>
      <c r="F4" s="5">
        <f t="shared" si="1"/>
        <v>0</v>
      </c>
      <c r="I4" s="6" t="s">
        <v>9</v>
      </c>
      <c r="J4" s="4">
        <v>15</v>
      </c>
      <c r="L4" s="5"/>
      <c r="M4" s="5">
        <f t="shared" si="2"/>
        <v>0</v>
      </c>
      <c r="N4" s="5">
        <f t="shared" si="3"/>
        <v>0</v>
      </c>
      <c r="O4" s="5"/>
      <c r="P4" s="14"/>
      <c r="Q4" s="6" t="s">
        <v>9</v>
      </c>
      <c r="R4" s="4">
        <v>1440</v>
      </c>
      <c r="S4">
        <v>29</v>
      </c>
      <c r="T4" s="5"/>
      <c r="U4" s="5">
        <f t="shared" si="4"/>
        <v>0</v>
      </c>
      <c r="V4" s="5">
        <f t="shared" si="5"/>
        <v>0</v>
      </c>
    </row>
    <row r="5" spans="1:22" x14ac:dyDescent="0.15">
      <c r="A5" s="7" t="s">
        <v>10</v>
      </c>
      <c r="B5" s="4">
        <v>20</v>
      </c>
      <c r="C5">
        <v>28.5</v>
      </c>
      <c r="D5" s="5"/>
      <c r="E5" s="5">
        <f t="shared" si="0"/>
        <v>0</v>
      </c>
      <c r="F5" s="5">
        <f t="shared" si="1"/>
        <v>0</v>
      </c>
      <c r="I5" s="7" t="s">
        <v>10</v>
      </c>
      <c r="J5" s="4"/>
      <c r="K5">
        <v>16.39</v>
      </c>
      <c r="L5" s="5">
        <v>0.05</v>
      </c>
      <c r="M5" s="5">
        <f t="shared" si="2"/>
        <v>69.500000000000028</v>
      </c>
      <c r="N5" s="5">
        <f t="shared" si="3"/>
        <v>99.500000000000028</v>
      </c>
      <c r="O5" s="5"/>
      <c r="P5" s="14"/>
      <c r="Q5" s="7" t="s">
        <v>10</v>
      </c>
      <c r="R5" s="4">
        <v>1565</v>
      </c>
      <c r="S5">
        <v>28.5</v>
      </c>
      <c r="T5" s="5"/>
      <c r="U5" s="5">
        <f t="shared" si="4"/>
        <v>0</v>
      </c>
      <c r="V5" s="5">
        <f t="shared" si="5"/>
        <v>0</v>
      </c>
    </row>
    <row r="6" spans="1:22" x14ac:dyDescent="0.15">
      <c r="C6">
        <v>28</v>
      </c>
      <c r="D6" s="5"/>
      <c r="E6" s="5">
        <f t="shared" si="0"/>
        <v>0</v>
      </c>
      <c r="F6" s="5">
        <f t="shared" si="1"/>
        <v>0</v>
      </c>
      <c r="L6" s="5"/>
      <c r="M6" s="5">
        <f t="shared" si="2"/>
        <v>0</v>
      </c>
      <c r="N6" s="5">
        <f t="shared" si="3"/>
        <v>0</v>
      </c>
      <c r="O6" s="5"/>
      <c r="P6" s="16"/>
      <c r="S6">
        <v>28</v>
      </c>
      <c r="T6" s="5"/>
      <c r="U6" s="5">
        <f t="shared" si="4"/>
        <v>0</v>
      </c>
      <c r="V6" s="5">
        <f t="shared" si="5"/>
        <v>0</v>
      </c>
    </row>
    <row r="7" spans="1:22" x14ac:dyDescent="0.15">
      <c r="A7" s="8" t="s">
        <v>11</v>
      </c>
      <c r="B7" s="9">
        <v>10</v>
      </c>
      <c r="C7">
        <v>27.5</v>
      </c>
      <c r="D7" s="5"/>
      <c r="E7" s="5">
        <f t="shared" si="0"/>
        <v>0</v>
      </c>
      <c r="F7" s="5">
        <f t="shared" si="1"/>
        <v>0</v>
      </c>
      <c r="I7" s="8" t="s">
        <v>11</v>
      </c>
      <c r="J7" s="9">
        <v>10</v>
      </c>
      <c r="L7" s="5"/>
      <c r="M7" s="5">
        <f t="shared" si="2"/>
        <v>0</v>
      </c>
      <c r="N7" s="5">
        <f t="shared" si="3"/>
        <v>0</v>
      </c>
      <c r="O7" s="5"/>
      <c r="P7" s="16"/>
      <c r="Q7" s="8" t="s">
        <v>11</v>
      </c>
      <c r="R7" s="9">
        <v>10</v>
      </c>
      <c r="S7">
        <v>27.5</v>
      </c>
      <c r="T7" s="5"/>
      <c r="U7" s="5">
        <f t="shared" si="4"/>
        <v>0</v>
      </c>
      <c r="V7" s="5">
        <f t="shared" si="5"/>
        <v>0</v>
      </c>
    </row>
    <row r="8" spans="1:22" x14ac:dyDescent="0.15">
      <c r="A8" s="8" t="s">
        <v>12</v>
      </c>
      <c r="B8" s="9">
        <v>1000</v>
      </c>
      <c r="C8">
        <v>27</v>
      </c>
      <c r="D8" s="5"/>
      <c r="E8" s="5">
        <f t="shared" si="0"/>
        <v>0</v>
      </c>
      <c r="F8" s="5">
        <f t="shared" si="1"/>
        <v>0</v>
      </c>
      <c r="I8" s="8" t="s">
        <v>12</v>
      </c>
      <c r="J8" s="9">
        <v>1000</v>
      </c>
      <c r="L8" s="5"/>
      <c r="M8" s="5">
        <f t="shared" si="2"/>
        <v>0</v>
      </c>
      <c r="N8" s="5">
        <f t="shared" si="3"/>
        <v>0</v>
      </c>
      <c r="O8" s="5"/>
      <c r="P8" s="16"/>
      <c r="Q8" s="8" t="s">
        <v>12</v>
      </c>
      <c r="R8" s="9">
        <v>1000</v>
      </c>
      <c r="S8">
        <v>27</v>
      </c>
      <c r="T8" s="5"/>
      <c r="U8" s="5">
        <f t="shared" si="4"/>
        <v>0</v>
      </c>
      <c r="V8" s="5">
        <f t="shared" si="5"/>
        <v>0</v>
      </c>
    </row>
    <row r="9" spans="1:22" x14ac:dyDescent="0.15">
      <c r="A9" s="8" t="s">
        <v>13</v>
      </c>
      <c r="B9" s="9">
        <v>0.4</v>
      </c>
      <c r="C9">
        <v>26.5</v>
      </c>
      <c r="D9" s="5"/>
      <c r="E9" s="5">
        <f t="shared" si="0"/>
        <v>0</v>
      </c>
      <c r="F9" s="5">
        <f t="shared" si="1"/>
        <v>0</v>
      </c>
      <c r="I9" s="8" t="s">
        <v>13</v>
      </c>
      <c r="J9" s="9">
        <v>0.4</v>
      </c>
      <c r="L9" s="5"/>
      <c r="M9" s="5">
        <f t="shared" si="2"/>
        <v>0</v>
      </c>
      <c r="N9" s="5">
        <f t="shared" si="3"/>
        <v>0</v>
      </c>
      <c r="O9" s="5"/>
      <c r="P9" s="16"/>
      <c r="Q9" s="8" t="s">
        <v>13</v>
      </c>
      <c r="R9" s="9">
        <v>0.4</v>
      </c>
      <c r="S9">
        <v>26.5</v>
      </c>
      <c r="T9" s="5"/>
      <c r="U9" s="5">
        <f t="shared" si="4"/>
        <v>0</v>
      </c>
      <c r="V9" s="5">
        <f t="shared" si="5"/>
        <v>0</v>
      </c>
    </row>
    <row r="10" spans="1:22" x14ac:dyDescent="0.15">
      <c r="A10" s="8" t="s">
        <v>14</v>
      </c>
      <c r="B10" s="9">
        <f>B12*B15</f>
        <v>120</v>
      </c>
      <c r="C10">
        <v>26</v>
      </c>
      <c r="D10" s="5"/>
      <c r="E10" s="5">
        <f t="shared" si="0"/>
        <v>0</v>
      </c>
      <c r="F10" s="5">
        <f t="shared" si="1"/>
        <v>0</v>
      </c>
      <c r="I10" s="8" t="s">
        <v>14</v>
      </c>
      <c r="J10" s="9">
        <f>J12*J15</f>
        <v>50</v>
      </c>
      <c r="L10" s="5"/>
      <c r="M10" s="5">
        <f t="shared" si="2"/>
        <v>0</v>
      </c>
      <c r="N10" s="5">
        <f t="shared" si="3"/>
        <v>0</v>
      </c>
      <c r="O10" s="5"/>
      <c r="P10" s="16"/>
      <c r="Q10" s="8" t="s">
        <v>14</v>
      </c>
      <c r="R10" s="9">
        <f>R12*R15</f>
        <v>0</v>
      </c>
      <c r="S10">
        <v>26</v>
      </c>
      <c r="T10" s="5"/>
      <c r="U10" s="5">
        <f t="shared" si="4"/>
        <v>0</v>
      </c>
      <c r="V10" s="5">
        <f t="shared" si="5"/>
        <v>0</v>
      </c>
    </row>
    <row r="11" spans="1:22" x14ac:dyDescent="0.15">
      <c r="A11" s="8" t="s">
        <v>15</v>
      </c>
      <c r="B11" s="9">
        <v>100</v>
      </c>
      <c r="C11">
        <v>25.5</v>
      </c>
      <c r="D11" s="5"/>
      <c r="E11" s="5">
        <f t="shared" si="0"/>
        <v>0</v>
      </c>
      <c r="F11" s="5">
        <f t="shared" si="1"/>
        <v>0</v>
      </c>
      <c r="I11" s="8" t="s">
        <v>15</v>
      </c>
      <c r="J11" s="9">
        <v>100</v>
      </c>
      <c r="L11" s="5"/>
      <c r="M11" s="5">
        <f t="shared" si="2"/>
        <v>0</v>
      </c>
      <c r="N11" s="5">
        <f t="shared" si="3"/>
        <v>0</v>
      </c>
      <c r="O11" s="5"/>
      <c r="P11" s="16"/>
      <c r="Q11" s="8" t="s">
        <v>15</v>
      </c>
      <c r="R11" s="9">
        <v>100</v>
      </c>
      <c r="S11">
        <v>25.5</v>
      </c>
      <c r="T11" s="5"/>
      <c r="U11" s="5">
        <f t="shared" si="4"/>
        <v>0</v>
      </c>
      <c r="V11" s="5">
        <f t="shared" si="5"/>
        <v>0</v>
      </c>
    </row>
    <row r="12" spans="1:22" x14ac:dyDescent="0.15">
      <c r="A12" s="8" t="s">
        <v>16</v>
      </c>
      <c r="B12" s="9">
        <v>1000</v>
      </c>
      <c r="C12">
        <v>25</v>
      </c>
      <c r="D12" s="5"/>
      <c r="E12" s="5">
        <f t="shared" si="0"/>
        <v>0</v>
      </c>
      <c r="F12" s="5">
        <f t="shared" si="1"/>
        <v>0</v>
      </c>
      <c r="I12" s="8" t="s">
        <v>16</v>
      </c>
      <c r="J12" s="9">
        <v>1000</v>
      </c>
      <c r="L12" s="5"/>
      <c r="M12" s="5">
        <f t="shared" si="2"/>
        <v>0</v>
      </c>
      <c r="N12" s="5">
        <f t="shared" si="3"/>
        <v>0</v>
      </c>
      <c r="O12" s="5"/>
      <c r="P12" s="16"/>
      <c r="Q12" s="8" t="s">
        <v>16</v>
      </c>
      <c r="R12" s="9">
        <v>1000</v>
      </c>
      <c r="S12">
        <v>25</v>
      </c>
      <c r="T12" s="5"/>
      <c r="U12" s="5">
        <f t="shared" si="4"/>
        <v>0</v>
      </c>
      <c r="V12" s="5">
        <f t="shared" si="5"/>
        <v>0</v>
      </c>
    </row>
    <row r="13" spans="1:22" x14ac:dyDescent="0.15">
      <c r="A13" s="8" t="s">
        <v>17</v>
      </c>
      <c r="B13" s="9">
        <f>B8*(1-B9)</f>
        <v>600</v>
      </c>
      <c r="C13">
        <v>24.5</v>
      </c>
      <c r="D13" s="5"/>
      <c r="E13" s="5">
        <f t="shared" si="0"/>
        <v>0</v>
      </c>
      <c r="F13" s="5">
        <f t="shared" si="1"/>
        <v>0</v>
      </c>
      <c r="I13" s="17" t="s">
        <v>17</v>
      </c>
      <c r="J13" s="18">
        <f>J8*(1-J9)</f>
        <v>600</v>
      </c>
      <c r="L13" s="5"/>
      <c r="M13" s="5">
        <f t="shared" si="2"/>
        <v>0</v>
      </c>
      <c r="N13" s="5">
        <f t="shared" si="3"/>
        <v>0</v>
      </c>
      <c r="O13" s="5">
        <v>-0.05</v>
      </c>
      <c r="P13" s="16"/>
      <c r="Q13" s="8" t="s">
        <v>17</v>
      </c>
      <c r="R13" s="9">
        <f>R8*(1-R9)</f>
        <v>600</v>
      </c>
      <c r="S13">
        <v>24.5</v>
      </c>
      <c r="T13" s="5"/>
      <c r="U13" s="5">
        <f t="shared" si="4"/>
        <v>0</v>
      </c>
      <c r="V13" s="5">
        <f t="shared" si="5"/>
        <v>0</v>
      </c>
    </row>
    <row r="14" spans="1:22" x14ac:dyDescent="0.15">
      <c r="A14" s="8" t="s">
        <v>18</v>
      </c>
      <c r="B14" s="9">
        <v>600</v>
      </c>
      <c r="C14">
        <v>24</v>
      </c>
      <c r="D14" s="5"/>
      <c r="E14" s="5">
        <f t="shared" si="0"/>
        <v>0</v>
      </c>
      <c r="F14" s="5">
        <f t="shared" si="1"/>
        <v>0</v>
      </c>
      <c r="I14" s="17" t="s">
        <v>18</v>
      </c>
      <c r="J14" s="18">
        <v>500</v>
      </c>
      <c r="L14" s="5"/>
      <c r="M14" s="5">
        <f t="shared" si="2"/>
        <v>0</v>
      </c>
      <c r="N14" s="5">
        <f t="shared" si="3"/>
        <v>0</v>
      </c>
      <c r="O14" s="5">
        <v>-0.05</v>
      </c>
      <c r="P14" s="16"/>
      <c r="Q14" s="8" t="s">
        <v>18</v>
      </c>
      <c r="R14" s="9">
        <v>600</v>
      </c>
      <c r="S14">
        <v>24</v>
      </c>
      <c r="T14" s="5"/>
      <c r="U14" s="5">
        <f t="shared" si="4"/>
        <v>0</v>
      </c>
      <c r="V14" s="5">
        <f t="shared" si="5"/>
        <v>0</v>
      </c>
    </row>
    <row r="15" spans="1:22" x14ac:dyDescent="0.15">
      <c r="A15" s="8" t="s">
        <v>19</v>
      </c>
      <c r="B15" s="10">
        <f>SUM(D2:D54)</f>
        <v>0.12</v>
      </c>
      <c r="C15">
        <v>23.5</v>
      </c>
      <c r="D15" s="5"/>
      <c r="E15" s="5">
        <f t="shared" si="0"/>
        <v>0</v>
      </c>
      <c r="F15" s="5">
        <f t="shared" si="1"/>
        <v>0</v>
      </c>
      <c r="I15" s="8" t="s">
        <v>19</v>
      </c>
      <c r="J15" s="10">
        <f>SUM(L2:L54)</f>
        <v>0.05</v>
      </c>
      <c r="L15" s="5"/>
      <c r="M15" s="5">
        <f t="shared" si="2"/>
        <v>0</v>
      </c>
      <c r="N15" s="5">
        <f t="shared" si="3"/>
        <v>0</v>
      </c>
      <c r="O15" s="5">
        <v>-0.23</v>
      </c>
      <c r="P15" s="16"/>
      <c r="Q15" s="8" t="s">
        <v>19</v>
      </c>
      <c r="R15" s="10">
        <f>SUM(T2:T54)</f>
        <v>0</v>
      </c>
      <c r="S15">
        <v>23.5</v>
      </c>
      <c r="T15" s="5"/>
      <c r="U15" s="5">
        <f t="shared" si="4"/>
        <v>0</v>
      </c>
      <c r="V15" s="5">
        <f t="shared" si="5"/>
        <v>0</v>
      </c>
    </row>
    <row r="16" spans="1:22" x14ac:dyDescent="0.15">
      <c r="C16">
        <v>23</v>
      </c>
      <c r="D16" s="5"/>
      <c r="E16" s="5">
        <f t="shared" si="0"/>
        <v>0</v>
      </c>
      <c r="F16" s="5">
        <f t="shared" si="1"/>
        <v>0</v>
      </c>
      <c r="L16" s="5"/>
      <c r="M16" s="5">
        <f t="shared" si="2"/>
        <v>0</v>
      </c>
      <c r="N16" s="5">
        <f t="shared" si="3"/>
        <v>0</v>
      </c>
      <c r="O16" s="5">
        <v>-0.04</v>
      </c>
      <c r="P16" s="5"/>
      <c r="S16">
        <v>23</v>
      </c>
      <c r="T16" s="5"/>
      <c r="U16" s="5">
        <f t="shared" si="4"/>
        <v>0</v>
      </c>
      <c r="V16" s="5">
        <f t="shared" si="5"/>
        <v>0</v>
      </c>
    </row>
    <row r="17" spans="1:22" x14ac:dyDescent="0.15">
      <c r="A17" s="11" t="s">
        <v>20</v>
      </c>
      <c r="B17" s="12">
        <f>SUM(E2:E54)</f>
        <v>-195</v>
      </c>
      <c r="C17">
        <v>22.5</v>
      </c>
      <c r="D17" s="5"/>
      <c r="E17" s="5">
        <f t="shared" si="0"/>
        <v>0</v>
      </c>
      <c r="F17" s="5">
        <f t="shared" si="1"/>
        <v>0</v>
      </c>
      <c r="I17" s="19" t="s">
        <v>21</v>
      </c>
      <c r="J17" s="12">
        <f>SUM(O2:O54)</f>
        <v>-0.38</v>
      </c>
      <c r="L17" s="5"/>
      <c r="M17" s="5">
        <f t="shared" si="2"/>
        <v>0</v>
      </c>
      <c r="N17" s="5">
        <f t="shared" si="3"/>
        <v>0</v>
      </c>
      <c r="O17" s="5">
        <v>-0.01</v>
      </c>
      <c r="P17" s="5"/>
      <c r="Q17" s="11" t="s">
        <v>20</v>
      </c>
      <c r="R17" s="12">
        <f>SUM(U2:U54)</f>
        <v>0</v>
      </c>
      <c r="S17">
        <v>22.5</v>
      </c>
      <c r="T17" s="5"/>
      <c r="U17" s="5">
        <f t="shared" si="4"/>
        <v>0</v>
      </c>
      <c r="V17" s="5">
        <f t="shared" si="5"/>
        <v>0</v>
      </c>
    </row>
    <row r="18" spans="1:22" x14ac:dyDescent="0.15">
      <c r="A18" s="11" t="s">
        <v>22</v>
      </c>
      <c r="B18" s="12">
        <f>SUM(F2:F54)</f>
        <v>1005</v>
      </c>
      <c r="C18">
        <v>22</v>
      </c>
      <c r="D18" s="5">
        <v>0.06</v>
      </c>
      <c r="E18" s="5">
        <f t="shared" si="0"/>
        <v>-120</v>
      </c>
      <c r="F18" s="5">
        <f t="shared" si="1"/>
        <v>480</v>
      </c>
      <c r="I18" s="11" t="s">
        <v>20</v>
      </c>
      <c r="J18" s="12">
        <f>SUM(M2:M54)+J17</f>
        <v>69.120000000000033</v>
      </c>
      <c r="L18" s="5"/>
      <c r="M18" s="5">
        <f t="shared" si="2"/>
        <v>0</v>
      </c>
      <c r="N18" s="5">
        <f t="shared" si="3"/>
        <v>0</v>
      </c>
      <c r="O18" s="5"/>
      <c r="P18" s="5"/>
      <c r="Q18" s="11" t="s">
        <v>22</v>
      </c>
      <c r="R18" s="12">
        <f>SUM(V2:V54)</f>
        <v>0</v>
      </c>
      <c r="S18">
        <v>22</v>
      </c>
      <c r="T18" s="5"/>
      <c r="U18" s="5">
        <f t="shared" si="4"/>
        <v>0</v>
      </c>
      <c r="V18" s="5">
        <f t="shared" si="5"/>
        <v>0</v>
      </c>
    </row>
    <row r="19" spans="1:22" x14ac:dyDescent="0.15">
      <c r="C19">
        <v>21.5</v>
      </c>
      <c r="D19">
        <v>0.03</v>
      </c>
      <c r="E19" s="5">
        <f t="shared" ref="E19:E22" si="6">($B$4-C19)*$B$11*D19*$B$2*$B$7</f>
        <v>-45</v>
      </c>
      <c r="F19" s="5">
        <f t="shared" ref="F19:F22" si="7">($B$3-C19)*$B$11*D19*$B$2*$B$7</f>
        <v>255</v>
      </c>
      <c r="I19" s="11" t="s">
        <v>22</v>
      </c>
      <c r="J19" s="12">
        <f>SUM(N2:N54)+J17</f>
        <v>99.120000000000033</v>
      </c>
      <c r="L19" s="5"/>
      <c r="M19" s="5">
        <f t="shared" si="2"/>
        <v>0</v>
      </c>
      <c r="N19" s="5">
        <f t="shared" si="3"/>
        <v>0</v>
      </c>
      <c r="O19" s="5"/>
      <c r="S19">
        <v>21.5</v>
      </c>
      <c r="U19" s="5">
        <f t="shared" si="4"/>
        <v>0</v>
      </c>
      <c r="V19" s="5">
        <f t="shared" si="5"/>
        <v>0</v>
      </c>
    </row>
    <row r="20" spans="1:22" x14ac:dyDescent="0.15">
      <c r="C20">
        <v>21</v>
      </c>
      <c r="D20">
        <v>0.03</v>
      </c>
      <c r="E20" s="5">
        <f t="shared" si="6"/>
        <v>-30</v>
      </c>
      <c r="F20" s="5">
        <f t="shared" si="7"/>
        <v>270</v>
      </c>
      <c r="L20" s="5"/>
      <c r="M20" s="5">
        <f t="shared" ref="M20:M23" si="8">($B$4-K20)*$B$11*L20*$B$2*$B$7</f>
        <v>0</v>
      </c>
      <c r="N20" s="5">
        <f t="shared" ref="N20:N23" si="9">($B$3-K20)*$B$11*L20*$B$2*$B$7</f>
        <v>0</v>
      </c>
      <c r="S20">
        <v>21</v>
      </c>
      <c r="U20" s="5">
        <f t="shared" si="4"/>
        <v>0</v>
      </c>
      <c r="V20" s="5">
        <f t="shared" si="5"/>
        <v>0</v>
      </c>
    </row>
    <row r="21" spans="1:22" x14ac:dyDescent="0.15">
      <c r="C21">
        <v>20.5</v>
      </c>
      <c r="E21" s="5">
        <f t="shared" si="6"/>
        <v>0</v>
      </c>
      <c r="F21" s="5">
        <f t="shared" si="7"/>
        <v>0</v>
      </c>
      <c r="L21" s="5"/>
      <c r="M21" s="5">
        <f t="shared" si="8"/>
        <v>0</v>
      </c>
      <c r="N21" s="5">
        <f t="shared" si="9"/>
        <v>0</v>
      </c>
      <c r="S21">
        <v>20.5</v>
      </c>
      <c r="U21" s="5">
        <f t="shared" si="4"/>
        <v>0</v>
      </c>
      <c r="V21" s="5">
        <f t="shared" si="5"/>
        <v>0</v>
      </c>
    </row>
    <row r="22" spans="1:22" x14ac:dyDescent="0.15">
      <c r="C22">
        <v>20</v>
      </c>
      <c r="E22" s="5">
        <f t="shared" si="6"/>
        <v>0</v>
      </c>
      <c r="F22" s="5">
        <f t="shared" si="7"/>
        <v>0</v>
      </c>
      <c r="L22" s="5"/>
      <c r="M22" s="5">
        <f t="shared" si="8"/>
        <v>0</v>
      </c>
      <c r="N22" s="5">
        <f t="shared" si="9"/>
        <v>0</v>
      </c>
      <c r="S22">
        <v>20</v>
      </c>
      <c r="U22" s="5">
        <f t="shared" si="4"/>
        <v>0</v>
      </c>
      <c r="V22" s="5">
        <f t="shared" si="5"/>
        <v>0</v>
      </c>
    </row>
    <row r="23" spans="1:22" x14ac:dyDescent="0.15">
      <c r="M23" s="5">
        <f t="shared" si="8"/>
        <v>0</v>
      </c>
      <c r="N23" s="5">
        <f t="shared" si="9"/>
        <v>0</v>
      </c>
    </row>
  </sheetData>
  <mergeCells count="3">
    <mergeCell ref="A1:B1"/>
    <mergeCell ref="I1:J1"/>
    <mergeCell ref="Q1:R1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6BD3C-D225-4B6F-8AD5-F82D117B6C8A}">
  <dimension ref="A1:O24"/>
  <sheetViews>
    <sheetView workbookViewId="0">
      <selection activeCell="H20" sqref="H20"/>
    </sheetView>
  </sheetViews>
  <sheetFormatPr defaultRowHeight="14.25" x14ac:dyDescent="0.15"/>
  <sheetData>
    <row r="1" spans="1:15" s="26" customFormat="1" x14ac:dyDescent="0.15">
      <c r="A1" s="25" t="s">
        <v>23</v>
      </c>
    </row>
    <row r="2" spans="1:15" s="26" customFormat="1" x14ac:dyDescent="0.15"/>
    <row r="3" spans="1:15" x14ac:dyDescent="0.15">
      <c r="A3" s="23" t="s">
        <v>0</v>
      </c>
      <c r="B3" s="24"/>
      <c r="C3" s="1" t="s">
        <v>1</v>
      </c>
      <c r="D3" s="2" t="s">
        <v>2</v>
      </c>
      <c r="E3" s="1" t="s">
        <v>3</v>
      </c>
      <c r="F3" s="2" t="s">
        <v>4</v>
      </c>
      <c r="I3" s="23" t="s">
        <v>0</v>
      </c>
      <c r="J3" s="24"/>
      <c r="K3" s="1" t="s">
        <v>1</v>
      </c>
      <c r="L3" s="2" t="s">
        <v>2</v>
      </c>
      <c r="M3" s="1" t="s">
        <v>3</v>
      </c>
      <c r="N3" s="2" t="s">
        <v>4</v>
      </c>
      <c r="O3" s="8" t="s">
        <v>5</v>
      </c>
    </row>
    <row r="4" spans="1:15" x14ac:dyDescent="0.15">
      <c r="A4" s="3" t="s">
        <v>7</v>
      </c>
      <c r="B4" s="4">
        <v>-1</v>
      </c>
      <c r="C4">
        <v>1.1016999999999999</v>
      </c>
      <c r="D4" s="5"/>
      <c r="E4" s="5">
        <f t="shared" ref="E4:E16" si="0">($B$6-C4)*$B$13*D4*$B$4*$B$9</f>
        <v>0</v>
      </c>
      <c r="F4" s="5">
        <f t="shared" ref="F4:F16" si="1">($B$5-C4)*$B$13*D4*$B$4*$B$9</f>
        <v>0</v>
      </c>
      <c r="I4" s="3" t="s">
        <v>7</v>
      </c>
      <c r="J4" s="4">
        <v>-1</v>
      </c>
      <c r="K4">
        <v>1.1016999999999999</v>
      </c>
      <c r="L4" s="5"/>
      <c r="M4" s="5">
        <f>($J$6-K4)*$J$13*L4*$J$4*$J$9</f>
        <v>0</v>
      </c>
      <c r="N4" s="5">
        <f>($J$5-K4)*$J$13*L4*$J$4*$J$9</f>
        <v>0</v>
      </c>
      <c r="O4" s="5"/>
    </row>
    <row r="5" spans="1:15" x14ac:dyDescent="0.15">
      <c r="A5" s="6" t="s">
        <v>8</v>
      </c>
      <c r="B5" s="4">
        <v>1.0649999999999999</v>
      </c>
      <c r="C5">
        <v>1.0967</v>
      </c>
      <c r="D5" s="5"/>
      <c r="E5" s="5">
        <f t="shared" si="0"/>
        <v>0</v>
      </c>
      <c r="F5" s="5">
        <f t="shared" si="1"/>
        <v>0</v>
      </c>
      <c r="I5" s="6" t="s">
        <v>8</v>
      </c>
      <c r="J5" s="4">
        <v>1.0649999999999999</v>
      </c>
      <c r="K5">
        <v>1.0967</v>
      </c>
      <c r="L5" s="5"/>
      <c r="M5" s="5">
        <f t="shared" ref="M5:M20" si="2">($J$6-K5)*$J$13*L5*$J$4*$J$9</f>
        <v>0</v>
      </c>
      <c r="N5" s="5">
        <f t="shared" ref="N5:N20" si="3">($J$5-K5)*$J$13*L5*$J$4*$J$9</f>
        <v>0</v>
      </c>
      <c r="O5" s="5"/>
    </row>
    <row r="6" spans="1:15" x14ac:dyDescent="0.15">
      <c r="A6" s="6" t="s">
        <v>9</v>
      </c>
      <c r="B6" s="4">
        <v>1.1016999999999999</v>
      </c>
      <c r="C6">
        <v>1.0915299999999999</v>
      </c>
      <c r="D6" s="5">
        <v>0.1</v>
      </c>
      <c r="E6" s="5">
        <f t="shared" si="0"/>
        <v>-101.70000000000013</v>
      </c>
      <c r="F6" s="5">
        <f t="shared" si="1"/>
        <v>265.29999999999944</v>
      </c>
      <c r="I6" s="6" t="s">
        <v>9</v>
      </c>
      <c r="J6" s="4">
        <v>1.1016999999999999</v>
      </c>
      <c r="K6">
        <v>1.0915299999999999</v>
      </c>
      <c r="L6" s="5">
        <v>0.1</v>
      </c>
      <c r="M6" s="5">
        <f t="shared" si="2"/>
        <v>-101.70000000000013</v>
      </c>
      <c r="N6" s="5">
        <f t="shared" si="3"/>
        <v>265.29999999999944</v>
      </c>
      <c r="O6" s="5"/>
    </row>
    <row r="7" spans="1:15" x14ac:dyDescent="0.15">
      <c r="A7" s="7" t="s">
        <v>10</v>
      </c>
      <c r="B7" s="4"/>
      <c r="C7">
        <v>1.0867</v>
      </c>
      <c r="D7" s="5"/>
      <c r="E7" s="5">
        <f t="shared" si="0"/>
        <v>0</v>
      </c>
      <c r="F7" s="5">
        <f t="shared" si="1"/>
        <v>0</v>
      </c>
      <c r="I7" s="7" t="s">
        <v>10</v>
      </c>
      <c r="J7" s="4"/>
      <c r="K7">
        <v>1.0867</v>
      </c>
      <c r="L7" s="5"/>
      <c r="M7" s="5">
        <f t="shared" si="2"/>
        <v>0</v>
      </c>
      <c r="N7" s="5">
        <f t="shared" si="3"/>
        <v>0</v>
      </c>
      <c r="O7" s="5"/>
    </row>
    <row r="8" spans="1:15" x14ac:dyDescent="0.15">
      <c r="C8">
        <v>1.0817000000000001</v>
      </c>
      <c r="D8" s="5"/>
      <c r="E8" s="5">
        <f t="shared" si="0"/>
        <v>0</v>
      </c>
      <c r="F8" s="5">
        <f t="shared" si="1"/>
        <v>0</v>
      </c>
      <c r="K8">
        <v>1.0817000000000001</v>
      </c>
      <c r="L8" s="5"/>
      <c r="M8" s="5">
        <f t="shared" si="2"/>
        <v>0</v>
      </c>
      <c r="N8" s="5">
        <f t="shared" si="3"/>
        <v>0</v>
      </c>
      <c r="O8" s="5"/>
    </row>
    <row r="9" spans="1:15" x14ac:dyDescent="0.15">
      <c r="A9" s="8" t="s">
        <v>11</v>
      </c>
      <c r="B9" s="9">
        <v>1000</v>
      </c>
      <c r="C9">
        <v>1.0767</v>
      </c>
      <c r="D9" s="5"/>
      <c r="E9" s="5">
        <f t="shared" si="0"/>
        <v>0</v>
      </c>
      <c r="F9" s="5">
        <f t="shared" si="1"/>
        <v>0</v>
      </c>
      <c r="I9" s="8" t="s">
        <v>11</v>
      </c>
      <c r="J9" s="9">
        <v>1000</v>
      </c>
      <c r="K9">
        <v>1.0767</v>
      </c>
      <c r="L9" s="5"/>
      <c r="M9" s="5">
        <f t="shared" si="2"/>
        <v>0</v>
      </c>
      <c r="N9" s="5">
        <f t="shared" si="3"/>
        <v>0</v>
      </c>
      <c r="O9" s="5"/>
    </row>
    <row r="10" spans="1:15" x14ac:dyDescent="0.15">
      <c r="A10" s="8" t="s">
        <v>12</v>
      </c>
      <c r="B10" s="9">
        <v>1000</v>
      </c>
      <c r="C10">
        <v>1.0717000000000001</v>
      </c>
      <c r="D10" s="5"/>
      <c r="E10" s="5">
        <f t="shared" si="0"/>
        <v>0</v>
      </c>
      <c r="F10" s="5">
        <f t="shared" si="1"/>
        <v>0</v>
      </c>
      <c r="I10" s="8" t="s">
        <v>12</v>
      </c>
      <c r="J10" s="9">
        <v>1000</v>
      </c>
      <c r="K10">
        <v>1.0717000000000001</v>
      </c>
      <c r="L10" s="5"/>
      <c r="M10" s="5">
        <f t="shared" si="2"/>
        <v>0</v>
      </c>
      <c r="N10" s="5">
        <f t="shared" si="3"/>
        <v>0</v>
      </c>
      <c r="O10" s="5"/>
    </row>
    <row r="11" spans="1:15" x14ac:dyDescent="0.15">
      <c r="A11" s="8" t="s">
        <v>13</v>
      </c>
      <c r="B11" s="9">
        <v>0.4</v>
      </c>
      <c r="C11">
        <v>1.0667</v>
      </c>
      <c r="D11" s="5"/>
      <c r="E11" s="5">
        <f t="shared" si="0"/>
        <v>0</v>
      </c>
      <c r="F11" s="5">
        <f t="shared" si="1"/>
        <v>0</v>
      </c>
      <c r="I11" s="8" t="s">
        <v>13</v>
      </c>
      <c r="J11" s="9">
        <v>0.4</v>
      </c>
      <c r="K11">
        <v>1.0667</v>
      </c>
      <c r="L11" s="5"/>
      <c r="M11" s="5">
        <f t="shared" si="2"/>
        <v>0</v>
      </c>
      <c r="N11" s="5">
        <f t="shared" si="3"/>
        <v>0</v>
      </c>
      <c r="O11" s="5"/>
    </row>
    <row r="12" spans="1:15" x14ac:dyDescent="0.15">
      <c r="A12" s="8" t="s">
        <v>14</v>
      </c>
      <c r="B12" s="9">
        <f>B14*B17</f>
        <v>100</v>
      </c>
      <c r="C12">
        <v>1.0617000000000001</v>
      </c>
      <c r="D12" s="5"/>
      <c r="E12" s="5">
        <f t="shared" si="0"/>
        <v>0</v>
      </c>
      <c r="F12" s="5">
        <f t="shared" si="1"/>
        <v>0</v>
      </c>
      <c r="I12" s="8" t="s">
        <v>14</v>
      </c>
      <c r="J12" s="9">
        <f>J14*J17</f>
        <v>100</v>
      </c>
      <c r="K12">
        <v>1.0617000000000001</v>
      </c>
      <c r="L12" s="5"/>
      <c r="M12" s="5">
        <f t="shared" si="2"/>
        <v>0</v>
      </c>
      <c r="N12" s="5">
        <f t="shared" si="3"/>
        <v>0</v>
      </c>
      <c r="O12" s="5"/>
    </row>
    <row r="13" spans="1:15" x14ac:dyDescent="0.15">
      <c r="A13" s="8" t="s">
        <v>15</v>
      </c>
      <c r="B13" s="9">
        <v>100</v>
      </c>
      <c r="C13">
        <v>1.0567</v>
      </c>
      <c r="D13" s="5"/>
      <c r="E13" s="5">
        <f t="shared" si="0"/>
        <v>0</v>
      </c>
      <c r="F13" s="5">
        <f t="shared" si="1"/>
        <v>0</v>
      </c>
      <c r="I13" s="8" t="s">
        <v>15</v>
      </c>
      <c r="J13" s="9">
        <v>100</v>
      </c>
      <c r="K13">
        <v>1.0567</v>
      </c>
      <c r="L13" s="5"/>
      <c r="M13" s="5">
        <f t="shared" si="2"/>
        <v>0</v>
      </c>
      <c r="N13" s="5">
        <f t="shared" si="3"/>
        <v>0</v>
      </c>
      <c r="O13" s="5"/>
    </row>
    <row r="14" spans="1:15" x14ac:dyDescent="0.15">
      <c r="A14" s="8" t="s">
        <v>16</v>
      </c>
      <c r="B14" s="9">
        <v>1000</v>
      </c>
      <c r="C14">
        <v>1.0517000000000001</v>
      </c>
      <c r="D14" s="5"/>
      <c r="E14" s="5">
        <f t="shared" si="0"/>
        <v>0</v>
      </c>
      <c r="F14" s="5">
        <f t="shared" si="1"/>
        <v>0</v>
      </c>
      <c r="I14" s="8" t="s">
        <v>16</v>
      </c>
      <c r="J14" s="9">
        <v>1000</v>
      </c>
      <c r="K14">
        <v>1.0517000000000001</v>
      </c>
      <c r="L14" s="5"/>
      <c r="M14" s="5">
        <f t="shared" si="2"/>
        <v>0</v>
      </c>
      <c r="N14" s="5">
        <f t="shared" si="3"/>
        <v>0</v>
      </c>
      <c r="O14" s="5"/>
    </row>
    <row r="15" spans="1:15" x14ac:dyDescent="0.15">
      <c r="A15" s="8" t="s">
        <v>17</v>
      </c>
      <c r="B15" s="9">
        <f>B10*(1-B11)</f>
        <v>600</v>
      </c>
      <c r="C15">
        <v>1.0467</v>
      </c>
      <c r="D15" s="5"/>
      <c r="E15" s="5">
        <f t="shared" si="0"/>
        <v>0</v>
      </c>
      <c r="F15" s="5">
        <f t="shared" si="1"/>
        <v>0</v>
      </c>
      <c r="I15" s="17" t="s">
        <v>17</v>
      </c>
      <c r="J15" s="18">
        <f>J10*(1-J11)</f>
        <v>600</v>
      </c>
      <c r="K15">
        <v>1.0467</v>
      </c>
      <c r="L15" s="5"/>
      <c r="M15" s="5">
        <f t="shared" si="2"/>
        <v>0</v>
      </c>
      <c r="N15" s="5">
        <f t="shared" si="3"/>
        <v>0</v>
      </c>
      <c r="O15" s="5"/>
    </row>
    <row r="16" spans="1:15" x14ac:dyDescent="0.15">
      <c r="A16" s="8" t="s">
        <v>18</v>
      </c>
      <c r="B16" s="9">
        <v>600</v>
      </c>
      <c r="C16">
        <v>1.0417000000000001</v>
      </c>
      <c r="D16" s="5"/>
      <c r="E16" s="5">
        <f t="shared" si="0"/>
        <v>0</v>
      </c>
      <c r="F16" s="5">
        <f t="shared" si="1"/>
        <v>0</v>
      </c>
      <c r="I16" s="17" t="s">
        <v>18</v>
      </c>
      <c r="J16" s="18">
        <v>200</v>
      </c>
      <c r="K16">
        <v>1.0417000000000001</v>
      </c>
      <c r="L16" s="5"/>
      <c r="M16" s="5">
        <f t="shared" si="2"/>
        <v>0</v>
      </c>
      <c r="N16" s="5">
        <f t="shared" si="3"/>
        <v>0</v>
      </c>
      <c r="O16" s="5"/>
    </row>
    <row r="17" spans="1:15" x14ac:dyDescent="0.15">
      <c r="A17" s="8" t="s">
        <v>19</v>
      </c>
      <c r="B17" s="10">
        <f>SUM(D4:D56)</f>
        <v>0.1</v>
      </c>
      <c r="C17">
        <v>1.0367</v>
      </c>
      <c r="D17" s="5"/>
      <c r="E17" s="5"/>
      <c r="F17" s="5"/>
      <c r="I17" s="8" t="s">
        <v>19</v>
      </c>
      <c r="J17" s="10">
        <f>SUM(L4:L56)</f>
        <v>0.1</v>
      </c>
      <c r="K17">
        <v>1.0367</v>
      </c>
      <c r="L17" s="5"/>
      <c r="M17" s="5">
        <f t="shared" si="2"/>
        <v>0</v>
      </c>
      <c r="N17" s="5">
        <f t="shared" si="3"/>
        <v>0</v>
      </c>
      <c r="O17" s="5"/>
    </row>
    <row r="18" spans="1:15" x14ac:dyDescent="0.15">
      <c r="C18">
        <v>1.0317000000000001</v>
      </c>
      <c r="D18" s="5"/>
      <c r="E18" s="5"/>
      <c r="F18" s="5"/>
      <c r="K18">
        <v>1.0317000000000001</v>
      </c>
      <c r="L18" s="5"/>
      <c r="M18" s="5">
        <f t="shared" si="2"/>
        <v>0</v>
      </c>
      <c r="N18" s="5">
        <f t="shared" si="3"/>
        <v>0</v>
      </c>
      <c r="O18" s="5"/>
    </row>
    <row r="19" spans="1:15" x14ac:dyDescent="0.15">
      <c r="A19" s="11" t="s">
        <v>20</v>
      </c>
      <c r="B19" s="12">
        <f>SUM(E4:E56)</f>
        <v>-101.70000000000013</v>
      </c>
      <c r="C19">
        <v>1.0266999999999999</v>
      </c>
      <c r="D19" s="5"/>
      <c r="E19" s="5"/>
      <c r="F19" s="5"/>
      <c r="I19" s="19" t="s">
        <v>21</v>
      </c>
      <c r="J19" s="12">
        <f>SUM(O4:O56)</f>
        <v>0</v>
      </c>
      <c r="K19">
        <v>1.0266999999999999</v>
      </c>
      <c r="L19" s="5"/>
      <c r="M19" s="5">
        <f t="shared" si="2"/>
        <v>0</v>
      </c>
      <c r="N19" s="5">
        <f t="shared" si="3"/>
        <v>0</v>
      </c>
      <c r="O19" s="5"/>
    </row>
    <row r="20" spans="1:15" x14ac:dyDescent="0.15">
      <c r="A20" s="11" t="s">
        <v>22</v>
      </c>
      <c r="B20" s="12">
        <f>SUM(F4:F56)</f>
        <v>265.29999999999944</v>
      </c>
      <c r="C20">
        <v>1.0217000000000001</v>
      </c>
      <c r="D20" s="5"/>
      <c r="E20" s="5"/>
      <c r="F20" s="5"/>
      <c r="I20" s="11" t="s">
        <v>20</v>
      </c>
      <c r="J20" s="12">
        <f>SUM(M4:M56)+J19</f>
        <v>-101.70000000000013</v>
      </c>
      <c r="K20">
        <v>1.0217000000000001</v>
      </c>
      <c r="L20" s="5"/>
      <c r="M20" s="5">
        <f t="shared" si="2"/>
        <v>0</v>
      </c>
      <c r="N20" s="5">
        <f t="shared" si="3"/>
        <v>0</v>
      </c>
      <c r="O20" s="5"/>
    </row>
    <row r="21" spans="1:15" x14ac:dyDescent="0.15">
      <c r="E21" s="5"/>
      <c r="F21" s="5"/>
      <c r="I21" s="11" t="s">
        <v>22</v>
      </c>
      <c r="J21" s="12">
        <f>SUM(N4:N56)+J19</f>
        <v>265.29999999999944</v>
      </c>
      <c r="L21" s="5"/>
      <c r="M21" s="5"/>
      <c r="N21" s="5"/>
      <c r="O21" s="5"/>
    </row>
    <row r="24" spans="1:15" x14ac:dyDescent="0.15">
      <c r="B24">
        <f>1.1017-0.005</f>
        <v>1.0967</v>
      </c>
    </row>
  </sheetData>
  <mergeCells count="3">
    <mergeCell ref="A1:XFD2"/>
    <mergeCell ref="A3:B3"/>
    <mergeCell ref="I3:J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zoomScale="85" zoomScaleNormal="85" workbookViewId="0">
      <selection activeCell="F45" sqref="F45"/>
    </sheetView>
  </sheetViews>
  <sheetFormatPr defaultColWidth="9" defaultRowHeight="14.25" x14ac:dyDescent="0.15"/>
  <sheetData>
    <row r="1" spans="1:15" s="26" customFormat="1" x14ac:dyDescent="0.15">
      <c r="A1" s="25" t="s">
        <v>23</v>
      </c>
    </row>
    <row r="2" spans="1:15" s="26" customFormat="1" x14ac:dyDescent="0.15"/>
    <row r="3" spans="1:15" x14ac:dyDescent="0.15">
      <c r="A3" s="23" t="s">
        <v>0</v>
      </c>
      <c r="B3" s="24"/>
      <c r="C3" s="1" t="s">
        <v>1</v>
      </c>
      <c r="D3" s="2" t="s">
        <v>2</v>
      </c>
      <c r="E3" s="1" t="s">
        <v>3</v>
      </c>
      <c r="F3" s="2" t="s">
        <v>4</v>
      </c>
      <c r="I3" s="23" t="s">
        <v>0</v>
      </c>
      <c r="J3" s="24"/>
      <c r="K3" s="1" t="s">
        <v>1</v>
      </c>
      <c r="L3" s="2" t="s">
        <v>2</v>
      </c>
      <c r="M3" s="1" t="s">
        <v>3</v>
      </c>
      <c r="N3" s="2" t="s">
        <v>4</v>
      </c>
      <c r="O3" s="8" t="s">
        <v>5</v>
      </c>
    </row>
    <row r="4" spans="1:15" x14ac:dyDescent="0.15">
      <c r="A4" s="3" t="s">
        <v>7</v>
      </c>
      <c r="B4" s="4">
        <v>-1</v>
      </c>
      <c r="C4">
        <v>2550</v>
      </c>
      <c r="D4" s="5"/>
      <c r="E4" s="5">
        <f t="shared" ref="E4:E16" si="0">($B$6-C4)*$B$13*D4*$B$4*$B$9</f>
        <v>0</v>
      </c>
      <c r="F4" s="5">
        <f t="shared" ref="F4:F16" si="1">($B$5-C4)*$B$13*D4*$B$4*$B$9</f>
        <v>0</v>
      </c>
      <c r="I4" s="3" t="s">
        <v>7</v>
      </c>
      <c r="J4" s="4">
        <v>1</v>
      </c>
      <c r="L4" s="5"/>
      <c r="M4" s="5">
        <f>($J$6-K4)*$J$13*L4*$J$4*$J$9</f>
        <v>0</v>
      </c>
      <c r="N4" s="5">
        <f>($J$5-K4)*$J$13*L4*$J$4*$J$9</f>
        <v>0</v>
      </c>
      <c r="O4" s="5"/>
    </row>
    <row r="5" spans="1:15" x14ac:dyDescent="0.15">
      <c r="A5" s="6" t="s">
        <v>8</v>
      </c>
      <c r="B5" s="4">
        <v>2300</v>
      </c>
      <c r="C5">
        <v>2540</v>
      </c>
      <c r="D5" s="5"/>
      <c r="E5" s="5">
        <f t="shared" si="0"/>
        <v>0</v>
      </c>
      <c r="F5" s="5">
        <f t="shared" si="1"/>
        <v>0</v>
      </c>
      <c r="I5" s="6" t="s">
        <v>8</v>
      </c>
      <c r="J5" s="4">
        <v>2800</v>
      </c>
      <c r="K5">
        <v>2790</v>
      </c>
      <c r="L5" s="5">
        <v>0.01</v>
      </c>
      <c r="M5" s="5">
        <f t="shared" ref="M5:M20" si="2">($J$6-K5)*$J$13*L5*$J$4*$J$9</f>
        <v>-80</v>
      </c>
      <c r="N5" s="5">
        <f t="shared" ref="N5:N20" si="3">($J$5-K5)*$J$13*L5*$J$4*$J$9</f>
        <v>5</v>
      </c>
      <c r="O5" s="5"/>
    </row>
    <row r="6" spans="1:15" x14ac:dyDescent="0.15">
      <c r="A6" s="6" t="s">
        <v>9</v>
      </c>
      <c r="B6" s="4">
        <v>2535</v>
      </c>
      <c r="C6">
        <v>2530</v>
      </c>
      <c r="D6" s="5"/>
      <c r="E6" s="5">
        <f t="shared" si="0"/>
        <v>0</v>
      </c>
      <c r="F6" s="5">
        <f t="shared" si="1"/>
        <v>0</v>
      </c>
      <c r="I6" s="6" t="s">
        <v>9</v>
      </c>
      <c r="J6" s="4">
        <v>2630</v>
      </c>
      <c r="L6" s="5"/>
      <c r="M6" s="5">
        <f t="shared" si="2"/>
        <v>0</v>
      </c>
      <c r="N6" s="5">
        <f t="shared" si="3"/>
        <v>0</v>
      </c>
      <c r="O6" s="5"/>
    </row>
    <row r="7" spans="1:15" x14ac:dyDescent="0.15">
      <c r="A7" s="7" t="s">
        <v>10</v>
      </c>
      <c r="B7" s="4"/>
      <c r="C7">
        <v>2520</v>
      </c>
      <c r="D7" s="5"/>
      <c r="E7" s="5">
        <f t="shared" si="0"/>
        <v>0</v>
      </c>
      <c r="F7" s="5">
        <f t="shared" si="1"/>
        <v>0</v>
      </c>
      <c r="I7" s="7" t="s">
        <v>10</v>
      </c>
      <c r="J7" s="4"/>
      <c r="L7" s="5"/>
      <c r="M7" s="5">
        <f t="shared" si="2"/>
        <v>0</v>
      </c>
      <c r="N7" s="5">
        <f t="shared" si="3"/>
        <v>0</v>
      </c>
      <c r="O7" s="5"/>
    </row>
    <row r="8" spans="1:15" x14ac:dyDescent="0.15">
      <c r="C8">
        <v>2510</v>
      </c>
      <c r="D8" s="5"/>
      <c r="E8" s="5">
        <f t="shared" si="0"/>
        <v>0</v>
      </c>
      <c r="F8" s="5">
        <f t="shared" si="1"/>
        <v>0</v>
      </c>
      <c r="L8" s="5"/>
      <c r="M8" s="5">
        <f t="shared" si="2"/>
        <v>0</v>
      </c>
      <c r="N8" s="5">
        <f t="shared" si="3"/>
        <v>0</v>
      </c>
      <c r="O8" s="5"/>
    </row>
    <row r="9" spans="1:15" x14ac:dyDescent="0.15">
      <c r="A9" s="8" t="s">
        <v>11</v>
      </c>
      <c r="B9" s="9">
        <v>0.5</v>
      </c>
      <c r="C9">
        <v>2500</v>
      </c>
      <c r="D9" s="5"/>
      <c r="E9" s="5">
        <f t="shared" si="0"/>
        <v>0</v>
      </c>
      <c r="F9" s="5">
        <f t="shared" si="1"/>
        <v>0</v>
      </c>
      <c r="I9" s="8" t="s">
        <v>11</v>
      </c>
      <c r="J9" s="9">
        <v>0.5</v>
      </c>
      <c r="L9" s="5"/>
      <c r="M9" s="5">
        <f t="shared" si="2"/>
        <v>0</v>
      </c>
      <c r="N9" s="5">
        <f t="shared" si="3"/>
        <v>0</v>
      </c>
      <c r="O9" s="5"/>
    </row>
    <row r="10" spans="1:15" x14ac:dyDescent="0.15">
      <c r="A10" s="8" t="s">
        <v>12</v>
      </c>
      <c r="B10" s="9">
        <v>1000</v>
      </c>
      <c r="C10">
        <v>2478.2350000000001</v>
      </c>
      <c r="D10" s="5">
        <v>0.05</v>
      </c>
      <c r="E10" s="5">
        <f t="shared" si="0"/>
        <v>-141.91249999999968</v>
      </c>
      <c r="F10" s="5">
        <f t="shared" si="1"/>
        <v>445.58750000000038</v>
      </c>
      <c r="I10" s="8" t="s">
        <v>12</v>
      </c>
      <c r="J10" s="9">
        <v>1000</v>
      </c>
      <c r="L10" s="5"/>
      <c r="M10" s="5">
        <f t="shared" si="2"/>
        <v>0</v>
      </c>
      <c r="N10" s="5">
        <f t="shared" si="3"/>
        <v>0</v>
      </c>
      <c r="O10" s="5"/>
    </row>
    <row r="11" spans="1:15" x14ac:dyDescent="0.15">
      <c r="A11" s="8" t="s">
        <v>13</v>
      </c>
      <c r="B11" s="9">
        <v>0.4</v>
      </c>
      <c r="C11">
        <v>2484.2350000000001</v>
      </c>
      <c r="D11" s="5">
        <v>0.05</v>
      </c>
      <c r="E11" s="5">
        <f t="shared" si="0"/>
        <v>-126.91249999999968</v>
      </c>
      <c r="F11" s="5">
        <f t="shared" si="1"/>
        <v>460.58750000000038</v>
      </c>
      <c r="I11" s="8" t="s">
        <v>13</v>
      </c>
      <c r="J11" s="9">
        <v>0.4</v>
      </c>
      <c r="L11" s="5"/>
      <c r="M11" s="5">
        <f t="shared" si="2"/>
        <v>0</v>
      </c>
      <c r="N11" s="5">
        <f t="shared" si="3"/>
        <v>0</v>
      </c>
      <c r="O11" s="5"/>
    </row>
    <row r="12" spans="1:15" x14ac:dyDescent="0.15">
      <c r="A12" s="8" t="s">
        <v>14</v>
      </c>
      <c r="B12" s="9">
        <f>B14*B17</f>
        <v>160</v>
      </c>
      <c r="C12">
        <v>2470</v>
      </c>
      <c r="D12" s="5">
        <v>0.06</v>
      </c>
      <c r="E12" s="5">
        <f t="shared" si="0"/>
        <v>-195</v>
      </c>
      <c r="F12" s="5">
        <f t="shared" si="1"/>
        <v>510</v>
      </c>
      <c r="I12" s="8" t="s">
        <v>14</v>
      </c>
      <c r="J12" s="9">
        <f>J14*J17</f>
        <v>10</v>
      </c>
      <c r="L12" s="5"/>
      <c r="M12" s="5">
        <f t="shared" si="2"/>
        <v>0</v>
      </c>
      <c r="N12" s="5">
        <f t="shared" si="3"/>
        <v>0</v>
      </c>
      <c r="O12" s="5"/>
    </row>
    <row r="13" spans="1:15" x14ac:dyDescent="0.15">
      <c r="A13" s="8" t="s">
        <v>15</v>
      </c>
      <c r="B13" s="9">
        <v>100</v>
      </c>
      <c r="C13">
        <v>2460</v>
      </c>
      <c r="D13" s="5"/>
      <c r="E13" s="5">
        <f t="shared" si="0"/>
        <v>0</v>
      </c>
      <c r="F13" s="5">
        <f t="shared" si="1"/>
        <v>0</v>
      </c>
      <c r="I13" s="8" t="s">
        <v>15</v>
      </c>
      <c r="J13" s="9">
        <v>100</v>
      </c>
      <c r="L13" s="5"/>
      <c r="M13" s="5">
        <f t="shared" si="2"/>
        <v>0</v>
      </c>
      <c r="N13" s="5">
        <f t="shared" si="3"/>
        <v>0</v>
      </c>
      <c r="O13" s="5"/>
    </row>
    <row r="14" spans="1:15" x14ac:dyDescent="0.15">
      <c r="A14" s="8" t="s">
        <v>16</v>
      </c>
      <c r="B14" s="9">
        <v>1000</v>
      </c>
      <c r="C14">
        <v>2450</v>
      </c>
      <c r="D14" s="5"/>
      <c r="E14" s="5">
        <f t="shared" si="0"/>
        <v>0</v>
      </c>
      <c r="F14" s="5">
        <f t="shared" si="1"/>
        <v>0</v>
      </c>
      <c r="I14" s="8" t="s">
        <v>16</v>
      </c>
      <c r="J14" s="9">
        <v>1000</v>
      </c>
      <c r="L14" s="5"/>
      <c r="M14" s="5">
        <f t="shared" si="2"/>
        <v>0</v>
      </c>
      <c r="N14" s="5">
        <f t="shared" si="3"/>
        <v>0</v>
      </c>
      <c r="O14" s="5"/>
    </row>
    <row r="15" spans="1:15" x14ac:dyDescent="0.15">
      <c r="A15" s="8" t="s">
        <v>17</v>
      </c>
      <c r="B15" s="9">
        <f>B10*(1-B11)</f>
        <v>600</v>
      </c>
      <c r="C15">
        <v>2440</v>
      </c>
      <c r="D15" s="5"/>
      <c r="E15" s="5">
        <f t="shared" si="0"/>
        <v>0</v>
      </c>
      <c r="F15" s="5">
        <f t="shared" si="1"/>
        <v>0</v>
      </c>
      <c r="I15" s="17" t="s">
        <v>17</v>
      </c>
      <c r="J15" s="18">
        <f>J10*(1-J11)</f>
        <v>600</v>
      </c>
      <c r="L15" s="5"/>
      <c r="M15" s="5">
        <f t="shared" si="2"/>
        <v>0</v>
      </c>
      <c r="N15" s="5">
        <f t="shared" si="3"/>
        <v>0</v>
      </c>
      <c r="O15" s="5"/>
    </row>
    <row r="16" spans="1:15" x14ac:dyDescent="0.15">
      <c r="A16" s="8" t="s">
        <v>18</v>
      </c>
      <c r="B16" s="9">
        <v>600</v>
      </c>
      <c r="C16">
        <v>2430</v>
      </c>
      <c r="D16" s="5"/>
      <c r="E16" s="5">
        <f t="shared" si="0"/>
        <v>0</v>
      </c>
      <c r="F16" s="5">
        <f t="shared" si="1"/>
        <v>0</v>
      </c>
      <c r="I16" s="17" t="s">
        <v>18</v>
      </c>
      <c r="J16" s="18">
        <v>200</v>
      </c>
      <c r="L16" s="5"/>
      <c r="M16" s="5">
        <f t="shared" si="2"/>
        <v>0</v>
      </c>
      <c r="N16" s="5">
        <f t="shared" si="3"/>
        <v>0</v>
      </c>
      <c r="O16" s="5"/>
    </row>
    <row r="17" spans="1:15" x14ac:dyDescent="0.15">
      <c r="A17" s="8" t="s">
        <v>19</v>
      </c>
      <c r="B17" s="10">
        <f>SUM(D4:D56)</f>
        <v>0.16</v>
      </c>
      <c r="C17">
        <v>2420</v>
      </c>
      <c r="D17" s="5"/>
      <c r="E17" s="5"/>
      <c r="F17" s="5"/>
      <c r="I17" s="8" t="s">
        <v>19</v>
      </c>
      <c r="J17" s="10">
        <f>SUM(L4:L56)</f>
        <v>0.01</v>
      </c>
      <c r="L17" s="5"/>
      <c r="M17" s="5">
        <f t="shared" si="2"/>
        <v>0</v>
      </c>
      <c r="N17" s="5">
        <f t="shared" si="3"/>
        <v>0</v>
      </c>
      <c r="O17" s="5"/>
    </row>
    <row r="18" spans="1:15" x14ac:dyDescent="0.15">
      <c r="C18">
        <v>2410</v>
      </c>
      <c r="D18" s="5"/>
      <c r="E18" s="5"/>
      <c r="F18" s="5"/>
      <c r="L18" s="5"/>
      <c r="M18" s="5">
        <f t="shared" si="2"/>
        <v>0</v>
      </c>
      <c r="N18" s="5">
        <f t="shared" si="3"/>
        <v>0</v>
      </c>
      <c r="O18" s="5"/>
    </row>
    <row r="19" spans="1:15" x14ac:dyDescent="0.15">
      <c r="A19" s="11" t="s">
        <v>20</v>
      </c>
      <c r="B19" s="12">
        <f>SUM(E4:E56)</f>
        <v>-463.82499999999936</v>
      </c>
      <c r="C19">
        <v>2400</v>
      </c>
      <c r="D19" s="5"/>
      <c r="E19" s="5"/>
      <c r="F19" s="5"/>
      <c r="I19" s="19" t="s">
        <v>21</v>
      </c>
      <c r="J19" s="12">
        <f>SUM(O4:O56)</f>
        <v>0</v>
      </c>
      <c r="L19" s="5"/>
      <c r="M19" s="5">
        <f t="shared" si="2"/>
        <v>0</v>
      </c>
      <c r="N19" s="5">
        <f t="shared" si="3"/>
        <v>0</v>
      </c>
      <c r="O19" s="5"/>
    </row>
    <row r="20" spans="1:15" x14ac:dyDescent="0.15">
      <c r="A20" s="11" t="s">
        <v>22</v>
      </c>
      <c r="B20" s="12">
        <f>SUM(F4:F56)</f>
        <v>1416.1750000000006</v>
      </c>
      <c r="C20">
        <v>2390</v>
      </c>
      <c r="D20" s="5"/>
      <c r="E20" s="5"/>
      <c r="F20" s="5"/>
      <c r="I20" s="11" t="s">
        <v>20</v>
      </c>
      <c r="J20" s="12">
        <f>SUM(M4:M56)+J19</f>
        <v>-80</v>
      </c>
      <c r="L20" s="5"/>
      <c r="M20" s="5">
        <f t="shared" si="2"/>
        <v>0</v>
      </c>
      <c r="N20" s="5">
        <f t="shared" si="3"/>
        <v>0</v>
      </c>
      <c r="O20" s="5"/>
    </row>
    <row r="21" spans="1:15" x14ac:dyDescent="0.15">
      <c r="E21" s="5"/>
      <c r="F21" s="5"/>
      <c r="I21" s="11" t="s">
        <v>22</v>
      </c>
      <c r="J21" s="12">
        <f>SUM(N4:N56)+J19</f>
        <v>5</v>
      </c>
      <c r="L21" s="5"/>
      <c r="M21" s="5"/>
      <c r="N21" s="5"/>
      <c r="O21" s="5"/>
    </row>
  </sheetData>
  <mergeCells count="3">
    <mergeCell ref="A3:B3"/>
    <mergeCell ref="I3:J3"/>
    <mergeCell ref="A1:XFD2"/>
  </mergeCells>
  <phoneticPr fontId="4" type="noConversion"/>
  <pageMargins left="0.75" right="0.75" top="1" bottom="1" header="0.51041666666666696" footer="0.51041666666666696"/>
  <pageSetup paperSize="9" orientation="portrait" r:id="rId1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0"/>
  <sheetViews>
    <sheetView workbookViewId="0">
      <selection sqref="A1:M17"/>
    </sheetView>
  </sheetViews>
  <sheetFormatPr defaultColWidth="9" defaultRowHeight="14.25" x14ac:dyDescent="0.15"/>
  <sheetData>
    <row r="1" spans="1:22" x14ac:dyDescent="0.15">
      <c r="A1" s="23" t="s">
        <v>0</v>
      </c>
      <c r="B1" s="24"/>
      <c r="C1" s="1" t="s">
        <v>1</v>
      </c>
      <c r="D1" s="2" t="s">
        <v>2</v>
      </c>
      <c r="E1" s="1" t="s">
        <v>3</v>
      </c>
      <c r="F1" s="2" t="s">
        <v>4</v>
      </c>
      <c r="I1" s="23" t="s">
        <v>0</v>
      </c>
      <c r="J1" s="24"/>
      <c r="K1" s="1" t="s">
        <v>1</v>
      </c>
      <c r="L1" s="2" t="s">
        <v>2</v>
      </c>
      <c r="M1" s="1" t="s">
        <v>3</v>
      </c>
      <c r="N1" s="2" t="s">
        <v>4</v>
      </c>
      <c r="O1" s="8" t="s">
        <v>5</v>
      </c>
      <c r="P1" s="15"/>
      <c r="Q1" s="23" t="s">
        <v>6</v>
      </c>
      <c r="R1" s="24"/>
      <c r="S1" s="1" t="s">
        <v>1</v>
      </c>
      <c r="T1" s="2" t="s">
        <v>2</v>
      </c>
      <c r="U1" s="1" t="s">
        <v>3</v>
      </c>
      <c r="V1" s="2" t="s">
        <v>4</v>
      </c>
    </row>
    <row r="2" spans="1:22" x14ac:dyDescent="0.15">
      <c r="A2" s="3" t="s">
        <v>7</v>
      </c>
      <c r="B2" s="4">
        <v>1</v>
      </c>
      <c r="C2">
        <v>4000</v>
      </c>
      <c r="D2" s="5"/>
      <c r="E2" s="5">
        <f t="shared" ref="E2:E14" si="0">($B$4-C2)*$B$11*D2*$B$2*$B$7</f>
        <v>0</v>
      </c>
      <c r="F2" s="5">
        <f t="shared" ref="F2:F14" si="1">($B$3-C2)*$B$11*D2*$B$2*$B$7</f>
        <v>0</v>
      </c>
      <c r="I2" s="3" t="s">
        <v>7</v>
      </c>
      <c r="J2" s="4">
        <v>1</v>
      </c>
      <c r="K2">
        <v>4000</v>
      </c>
      <c r="L2" s="5"/>
      <c r="M2" s="5">
        <f>($J$4-K2)*$J$11*L2*$J$2*$J$7</f>
        <v>0</v>
      </c>
      <c r="N2" s="5">
        <f>($J$3-K2)*$J$11*L2*$J$2*$J$7</f>
        <v>0</v>
      </c>
      <c r="O2" s="5"/>
      <c r="P2" s="16"/>
      <c r="Q2" s="3" t="s">
        <v>7</v>
      </c>
      <c r="R2" s="4">
        <v>1</v>
      </c>
      <c r="S2">
        <v>4000</v>
      </c>
      <c r="T2" s="5"/>
      <c r="U2" s="5">
        <f>($R$4-S2)*$R$11*T2*$R$2*$R$7</f>
        <v>0</v>
      </c>
      <c r="V2" s="5">
        <f>($R$3-S2)*$R$11*T2*$R$2*$R$7</f>
        <v>0</v>
      </c>
    </row>
    <row r="3" spans="1:22" x14ac:dyDescent="0.15">
      <c r="A3" s="6" t="s">
        <v>8</v>
      </c>
      <c r="B3" s="4">
        <v>4000</v>
      </c>
      <c r="C3">
        <v>3950</v>
      </c>
      <c r="D3" s="5"/>
      <c r="E3" s="5">
        <f t="shared" si="0"/>
        <v>0</v>
      </c>
      <c r="F3" s="5">
        <f t="shared" si="1"/>
        <v>0</v>
      </c>
      <c r="I3" s="6" t="s">
        <v>8</v>
      </c>
      <c r="J3" s="4">
        <v>4000</v>
      </c>
      <c r="K3">
        <v>3950</v>
      </c>
      <c r="L3" s="5"/>
      <c r="M3" s="5">
        <f t="shared" ref="M3:M14" si="2">($J$4-K3)*$J$11*L3*$J$2*$J$7</f>
        <v>0</v>
      </c>
      <c r="N3" s="5">
        <f t="shared" ref="N3:N14" si="3">($J$3-K3)*$J$11*L3*$J$2*$J$7</f>
        <v>0</v>
      </c>
      <c r="O3" s="5"/>
      <c r="P3" s="16"/>
      <c r="Q3" s="6" t="s">
        <v>8</v>
      </c>
      <c r="R3" s="4">
        <v>1700</v>
      </c>
      <c r="S3">
        <v>3950</v>
      </c>
      <c r="T3" s="5"/>
      <c r="U3" s="5">
        <f t="shared" ref="U3:U14" si="4">($R$4-S3)*$R$11*T3*$R$2*$R$7</f>
        <v>0</v>
      </c>
      <c r="V3" s="5">
        <f t="shared" ref="V3:V14" si="5">($R$3-S3)*$R$11*T3*$R$2*$R$7</f>
        <v>0</v>
      </c>
    </row>
    <row r="4" spans="1:22" x14ac:dyDescent="0.15">
      <c r="A4" s="6" t="s">
        <v>9</v>
      </c>
      <c r="B4" s="4">
        <v>3400</v>
      </c>
      <c r="C4">
        <v>3900</v>
      </c>
      <c r="D4" s="5"/>
      <c r="E4" s="5">
        <f t="shared" si="0"/>
        <v>0</v>
      </c>
      <c r="F4" s="5">
        <f t="shared" si="1"/>
        <v>0</v>
      </c>
      <c r="I4" s="6" t="s">
        <v>9</v>
      </c>
      <c r="J4" s="4">
        <v>3400</v>
      </c>
      <c r="K4">
        <v>3900</v>
      </c>
      <c r="L4" s="5"/>
      <c r="M4" s="5">
        <f t="shared" si="2"/>
        <v>0</v>
      </c>
      <c r="N4" s="5">
        <f t="shared" si="3"/>
        <v>0</v>
      </c>
      <c r="O4" s="5"/>
      <c r="P4" s="14"/>
      <c r="Q4" s="6" t="s">
        <v>9</v>
      </c>
      <c r="R4" s="4">
        <v>1440</v>
      </c>
      <c r="S4">
        <v>3900</v>
      </c>
      <c r="T4" s="5"/>
      <c r="U4" s="5">
        <f t="shared" si="4"/>
        <v>0</v>
      </c>
      <c r="V4" s="5">
        <f t="shared" si="5"/>
        <v>0</v>
      </c>
    </row>
    <row r="5" spans="1:22" x14ac:dyDescent="0.15">
      <c r="A5" s="7" t="s">
        <v>10</v>
      </c>
      <c r="B5" s="4">
        <v>20</v>
      </c>
      <c r="C5">
        <v>3850</v>
      </c>
      <c r="D5" s="5"/>
      <c r="E5" s="5">
        <f t="shared" si="0"/>
        <v>0</v>
      </c>
      <c r="F5" s="5">
        <f t="shared" si="1"/>
        <v>0</v>
      </c>
      <c r="I5" s="7" t="s">
        <v>10</v>
      </c>
      <c r="J5" s="4"/>
      <c r="K5">
        <v>3850</v>
      </c>
      <c r="L5" s="5"/>
      <c r="M5" s="5">
        <f t="shared" si="2"/>
        <v>0</v>
      </c>
      <c r="N5" s="5">
        <f t="shared" si="3"/>
        <v>0</v>
      </c>
      <c r="O5" s="5"/>
      <c r="P5" s="14"/>
      <c r="Q5" s="7" t="s">
        <v>10</v>
      </c>
      <c r="R5" s="4">
        <v>1565</v>
      </c>
      <c r="S5">
        <v>3850</v>
      </c>
      <c r="T5" s="5"/>
      <c r="U5" s="5">
        <f t="shared" si="4"/>
        <v>0</v>
      </c>
      <c r="V5" s="5">
        <f t="shared" si="5"/>
        <v>0</v>
      </c>
    </row>
    <row r="6" spans="1:22" x14ac:dyDescent="0.15">
      <c r="C6">
        <v>3800</v>
      </c>
      <c r="D6" s="5"/>
      <c r="E6" s="5">
        <f t="shared" si="0"/>
        <v>0</v>
      </c>
      <c r="F6" s="5">
        <f t="shared" si="1"/>
        <v>0</v>
      </c>
      <c r="K6">
        <v>3800</v>
      </c>
      <c r="L6" s="5"/>
      <c r="M6" s="5">
        <f t="shared" si="2"/>
        <v>0</v>
      </c>
      <c r="N6" s="5">
        <f t="shared" si="3"/>
        <v>0</v>
      </c>
      <c r="O6" s="5"/>
      <c r="P6" s="16"/>
      <c r="S6">
        <v>3800</v>
      </c>
      <c r="T6" s="5"/>
      <c r="U6" s="5">
        <f t="shared" si="4"/>
        <v>0</v>
      </c>
      <c r="V6" s="5">
        <f t="shared" si="5"/>
        <v>0</v>
      </c>
    </row>
    <row r="7" spans="1:22" x14ac:dyDescent="0.15">
      <c r="A7" s="8" t="s">
        <v>11</v>
      </c>
      <c r="B7" s="9">
        <v>0.1</v>
      </c>
      <c r="C7">
        <v>3750</v>
      </c>
      <c r="D7" s="5"/>
      <c r="E7" s="5">
        <f t="shared" si="0"/>
        <v>0</v>
      </c>
      <c r="F7" s="5">
        <f t="shared" si="1"/>
        <v>0</v>
      </c>
      <c r="I7" s="8" t="s">
        <v>11</v>
      </c>
      <c r="J7" s="9">
        <v>0.1</v>
      </c>
      <c r="K7">
        <v>3750</v>
      </c>
      <c r="L7" s="5"/>
      <c r="M7" s="5">
        <f t="shared" si="2"/>
        <v>0</v>
      </c>
      <c r="N7" s="5">
        <f t="shared" si="3"/>
        <v>0</v>
      </c>
      <c r="O7" s="5"/>
      <c r="P7" s="16"/>
      <c r="Q7" s="8" t="s">
        <v>11</v>
      </c>
      <c r="R7" s="9">
        <v>0.1</v>
      </c>
      <c r="S7">
        <v>3750</v>
      </c>
      <c r="T7" s="5"/>
      <c r="U7" s="5">
        <f t="shared" si="4"/>
        <v>0</v>
      </c>
      <c r="V7" s="5">
        <f t="shared" si="5"/>
        <v>0</v>
      </c>
    </row>
    <row r="8" spans="1:22" x14ac:dyDescent="0.15">
      <c r="A8" s="8" t="s">
        <v>12</v>
      </c>
      <c r="B8" s="9">
        <v>1000</v>
      </c>
      <c r="C8">
        <v>3705.7</v>
      </c>
      <c r="D8" s="5">
        <v>0.01</v>
      </c>
      <c r="E8" s="5">
        <f t="shared" si="0"/>
        <v>-30.569999999999983</v>
      </c>
      <c r="F8" s="5">
        <f t="shared" si="1"/>
        <v>29.430000000000021</v>
      </c>
      <c r="I8" s="8" t="s">
        <v>12</v>
      </c>
      <c r="J8" s="9">
        <v>1000</v>
      </c>
      <c r="K8">
        <v>3705.7</v>
      </c>
      <c r="L8" s="5">
        <v>0.01</v>
      </c>
      <c r="M8" s="5">
        <f t="shared" si="2"/>
        <v>-30.569999999999983</v>
      </c>
      <c r="N8" s="5">
        <f t="shared" si="3"/>
        <v>29.430000000000021</v>
      </c>
      <c r="O8" s="5"/>
      <c r="P8" s="16"/>
      <c r="Q8" s="8" t="s">
        <v>12</v>
      </c>
      <c r="R8" s="9">
        <v>1000</v>
      </c>
      <c r="S8">
        <v>3700</v>
      </c>
      <c r="T8" s="5"/>
      <c r="U8" s="5">
        <f t="shared" si="4"/>
        <v>0</v>
      </c>
      <c r="V8" s="5">
        <f t="shared" si="5"/>
        <v>0</v>
      </c>
    </row>
    <row r="9" spans="1:22" x14ac:dyDescent="0.15">
      <c r="A9" s="8" t="s">
        <v>13</v>
      </c>
      <c r="B9" s="9">
        <v>0.4</v>
      </c>
      <c r="C9">
        <v>3650</v>
      </c>
      <c r="D9" s="5">
        <v>0.01</v>
      </c>
      <c r="E9" s="5">
        <f t="shared" si="0"/>
        <v>-25</v>
      </c>
      <c r="F9" s="5">
        <f t="shared" si="1"/>
        <v>35</v>
      </c>
      <c r="I9" s="8" t="s">
        <v>13</v>
      </c>
      <c r="J9" s="9">
        <v>0.4</v>
      </c>
      <c r="K9">
        <v>3650</v>
      </c>
      <c r="L9" s="5"/>
      <c r="M9" s="5">
        <f t="shared" si="2"/>
        <v>0</v>
      </c>
      <c r="N9" s="5">
        <f t="shared" si="3"/>
        <v>0</v>
      </c>
      <c r="O9" s="5"/>
      <c r="P9" s="16"/>
      <c r="Q9" s="8" t="s">
        <v>13</v>
      </c>
      <c r="R9" s="9">
        <v>0.4</v>
      </c>
      <c r="S9">
        <v>3650</v>
      </c>
      <c r="T9" s="5"/>
      <c r="U9" s="5">
        <f t="shared" si="4"/>
        <v>0</v>
      </c>
      <c r="V9" s="5">
        <f t="shared" si="5"/>
        <v>0</v>
      </c>
    </row>
    <row r="10" spans="1:22" x14ac:dyDescent="0.15">
      <c r="A10" s="8" t="s">
        <v>14</v>
      </c>
      <c r="B10" s="9">
        <f>B12*B15</f>
        <v>120</v>
      </c>
      <c r="C10">
        <v>3600</v>
      </c>
      <c r="D10" s="5">
        <v>0.02</v>
      </c>
      <c r="E10" s="5">
        <f t="shared" si="0"/>
        <v>-40</v>
      </c>
      <c r="F10" s="5">
        <f t="shared" si="1"/>
        <v>80</v>
      </c>
      <c r="I10" s="8" t="s">
        <v>14</v>
      </c>
      <c r="J10" s="9">
        <f>J12*J15</f>
        <v>10</v>
      </c>
      <c r="K10">
        <v>3600</v>
      </c>
      <c r="L10" s="5"/>
      <c r="M10" s="5">
        <f t="shared" si="2"/>
        <v>0</v>
      </c>
      <c r="N10" s="5">
        <f t="shared" si="3"/>
        <v>0</v>
      </c>
      <c r="O10" s="5"/>
      <c r="P10" s="16"/>
      <c r="Q10" s="8" t="s">
        <v>14</v>
      </c>
      <c r="R10" s="9">
        <f>R12*R15</f>
        <v>0</v>
      </c>
      <c r="S10">
        <v>3600</v>
      </c>
      <c r="T10" s="5"/>
      <c r="U10" s="5">
        <f t="shared" si="4"/>
        <v>0</v>
      </c>
      <c r="V10" s="5">
        <f t="shared" si="5"/>
        <v>0</v>
      </c>
    </row>
    <row r="11" spans="1:22" x14ac:dyDescent="0.15">
      <c r="A11" s="8" t="s">
        <v>15</v>
      </c>
      <c r="B11" s="9">
        <v>100</v>
      </c>
      <c r="C11">
        <v>3550</v>
      </c>
      <c r="D11" s="5">
        <v>0.02</v>
      </c>
      <c r="E11" s="5">
        <f t="shared" si="0"/>
        <v>-30</v>
      </c>
      <c r="F11" s="5">
        <f t="shared" si="1"/>
        <v>90</v>
      </c>
      <c r="I11" s="8" t="s">
        <v>15</v>
      </c>
      <c r="J11" s="9">
        <v>100</v>
      </c>
      <c r="K11">
        <v>3550</v>
      </c>
      <c r="L11" s="5"/>
      <c r="M11" s="5">
        <f t="shared" si="2"/>
        <v>0</v>
      </c>
      <c r="N11" s="5">
        <f t="shared" si="3"/>
        <v>0</v>
      </c>
      <c r="O11" s="5"/>
      <c r="P11" s="16"/>
      <c r="Q11" s="8" t="s">
        <v>15</v>
      </c>
      <c r="R11" s="9">
        <v>100</v>
      </c>
      <c r="S11">
        <v>3550</v>
      </c>
      <c r="T11" s="5"/>
      <c r="U11" s="5">
        <f t="shared" si="4"/>
        <v>0</v>
      </c>
      <c r="V11" s="5">
        <f t="shared" si="5"/>
        <v>0</v>
      </c>
    </row>
    <row r="12" spans="1:22" x14ac:dyDescent="0.15">
      <c r="A12" s="8" t="s">
        <v>16</v>
      </c>
      <c r="B12" s="9">
        <v>1000</v>
      </c>
      <c r="C12">
        <v>3500</v>
      </c>
      <c r="D12" s="5">
        <v>0.03</v>
      </c>
      <c r="E12" s="5">
        <f t="shared" si="0"/>
        <v>-30</v>
      </c>
      <c r="F12" s="5">
        <f t="shared" si="1"/>
        <v>150</v>
      </c>
      <c r="I12" s="8" t="s">
        <v>16</v>
      </c>
      <c r="J12" s="9">
        <v>1000</v>
      </c>
      <c r="K12">
        <v>3500</v>
      </c>
      <c r="L12" s="5"/>
      <c r="M12" s="5">
        <f t="shared" si="2"/>
        <v>0</v>
      </c>
      <c r="N12" s="5">
        <f t="shared" si="3"/>
        <v>0</v>
      </c>
      <c r="O12" s="5"/>
      <c r="P12" s="16"/>
      <c r="Q12" s="8" t="s">
        <v>16</v>
      </c>
      <c r="R12" s="9">
        <v>1000</v>
      </c>
      <c r="S12">
        <v>3500</v>
      </c>
      <c r="T12" s="5"/>
      <c r="U12" s="5">
        <f t="shared" si="4"/>
        <v>0</v>
      </c>
      <c r="V12" s="5">
        <f t="shared" si="5"/>
        <v>0</v>
      </c>
    </row>
    <row r="13" spans="1:22" x14ac:dyDescent="0.15">
      <c r="A13" s="8" t="s">
        <v>17</v>
      </c>
      <c r="B13" s="9">
        <f>B8*(1-B9)</f>
        <v>600</v>
      </c>
      <c r="C13">
        <v>3450</v>
      </c>
      <c r="D13" s="5">
        <v>0.03</v>
      </c>
      <c r="E13" s="5">
        <f t="shared" si="0"/>
        <v>-15</v>
      </c>
      <c r="F13" s="5">
        <f t="shared" si="1"/>
        <v>165</v>
      </c>
      <c r="I13" s="17" t="s">
        <v>17</v>
      </c>
      <c r="J13" s="18">
        <f>J8*(1-J9)</f>
        <v>600</v>
      </c>
      <c r="K13">
        <v>3450</v>
      </c>
      <c r="L13" s="5"/>
      <c r="M13" s="5">
        <f t="shared" si="2"/>
        <v>0</v>
      </c>
      <c r="N13" s="5">
        <f t="shared" si="3"/>
        <v>0</v>
      </c>
      <c r="O13" s="5"/>
      <c r="P13" s="16"/>
      <c r="Q13" s="8" t="s">
        <v>17</v>
      </c>
      <c r="R13" s="9">
        <f>R8*(1-R9)</f>
        <v>600</v>
      </c>
      <c r="S13">
        <v>3450</v>
      </c>
      <c r="T13" s="5"/>
      <c r="U13" s="5">
        <f t="shared" si="4"/>
        <v>0</v>
      </c>
      <c r="V13" s="5">
        <f t="shared" si="5"/>
        <v>0</v>
      </c>
    </row>
    <row r="14" spans="1:22" x14ac:dyDescent="0.15">
      <c r="A14" s="8" t="s">
        <v>18</v>
      </c>
      <c r="B14" s="9">
        <v>600</v>
      </c>
      <c r="C14">
        <v>3400</v>
      </c>
      <c r="D14" s="5"/>
      <c r="E14" s="5">
        <f t="shared" si="0"/>
        <v>0</v>
      </c>
      <c r="F14" s="5">
        <f t="shared" si="1"/>
        <v>0</v>
      </c>
      <c r="I14" s="17" t="s">
        <v>18</v>
      </c>
      <c r="J14" s="18">
        <v>200</v>
      </c>
      <c r="K14">
        <v>3400</v>
      </c>
      <c r="L14" s="5"/>
      <c r="M14" s="5">
        <f t="shared" si="2"/>
        <v>0</v>
      </c>
      <c r="N14" s="5">
        <f t="shared" si="3"/>
        <v>0</v>
      </c>
      <c r="O14" s="5"/>
      <c r="P14" s="16"/>
      <c r="Q14" s="8" t="s">
        <v>18</v>
      </c>
      <c r="R14" s="9">
        <v>600</v>
      </c>
      <c r="S14">
        <v>3400</v>
      </c>
      <c r="T14" s="5"/>
      <c r="U14" s="5">
        <f t="shared" si="4"/>
        <v>0</v>
      </c>
      <c r="V14" s="5">
        <f t="shared" si="5"/>
        <v>0</v>
      </c>
    </row>
    <row r="15" spans="1:22" x14ac:dyDescent="0.15">
      <c r="A15" s="8" t="s">
        <v>19</v>
      </c>
      <c r="B15" s="10">
        <f>SUM(D2:D54)</f>
        <v>0.12</v>
      </c>
      <c r="D15" s="5"/>
      <c r="E15" s="5"/>
      <c r="F15" s="5"/>
      <c r="I15" s="8" t="s">
        <v>19</v>
      </c>
      <c r="J15" s="10">
        <f>SUM(L2:L54)</f>
        <v>0.01</v>
      </c>
      <c r="L15" s="5"/>
      <c r="M15" s="5"/>
      <c r="N15" s="5"/>
      <c r="O15" s="5"/>
      <c r="P15" s="16"/>
      <c r="Q15" s="8" t="s">
        <v>19</v>
      </c>
      <c r="R15" s="10">
        <f>SUM(T2:T54)</f>
        <v>0</v>
      </c>
      <c r="T15" s="5"/>
      <c r="U15" s="5"/>
      <c r="V15" s="5"/>
    </row>
    <row r="16" spans="1:22" x14ac:dyDescent="0.15">
      <c r="D16" s="5"/>
      <c r="E16" s="5"/>
      <c r="F16" s="5"/>
      <c r="L16" s="5"/>
      <c r="M16" s="5"/>
      <c r="N16" s="5"/>
      <c r="O16" s="5"/>
      <c r="P16" s="5"/>
      <c r="T16" s="5"/>
      <c r="U16" s="5"/>
      <c r="V16" s="5"/>
    </row>
    <row r="17" spans="1:22" x14ac:dyDescent="0.15">
      <c r="A17" s="11" t="s">
        <v>20</v>
      </c>
      <c r="B17" s="12">
        <f>SUM(E2:E54)</f>
        <v>-170.57</v>
      </c>
      <c r="D17" s="5"/>
      <c r="E17" s="5"/>
      <c r="F17" s="5"/>
      <c r="I17" s="19" t="s">
        <v>21</v>
      </c>
      <c r="J17" s="12">
        <f>SUM(O2:O54)</f>
        <v>0</v>
      </c>
      <c r="L17" s="5"/>
      <c r="M17" s="5"/>
      <c r="N17" s="5"/>
      <c r="O17" s="5"/>
      <c r="P17" s="5"/>
      <c r="Q17" s="11" t="s">
        <v>20</v>
      </c>
      <c r="R17" s="12">
        <f>SUM(U2:U54)</f>
        <v>0</v>
      </c>
      <c r="T17" s="5"/>
      <c r="U17" s="5"/>
      <c r="V17" s="5"/>
    </row>
    <row r="18" spans="1:22" x14ac:dyDescent="0.15">
      <c r="A18" s="11" t="s">
        <v>22</v>
      </c>
      <c r="B18" s="12">
        <f>SUM(F2:F54)</f>
        <v>549.43000000000006</v>
      </c>
      <c r="D18" s="5"/>
      <c r="E18" s="5"/>
      <c r="F18" s="5"/>
      <c r="I18" s="11" t="s">
        <v>20</v>
      </c>
      <c r="J18" s="12">
        <f>SUM(M2:M54)+J17</f>
        <v>-30.569999999999983</v>
      </c>
      <c r="L18" s="5"/>
      <c r="M18" s="5"/>
      <c r="N18" s="5"/>
      <c r="O18" s="5"/>
      <c r="P18" s="5"/>
      <c r="Q18" s="11" t="s">
        <v>22</v>
      </c>
      <c r="R18" s="12">
        <f>SUM(V2:V54)</f>
        <v>0</v>
      </c>
      <c r="T18" s="5"/>
      <c r="U18" s="5"/>
      <c r="V18" s="5"/>
    </row>
    <row r="19" spans="1:22" x14ac:dyDescent="0.15">
      <c r="E19" s="5"/>
      <c r="F19" s="5"/>
      <c r="I19" s="11" t="s">
        <v>22</v>
      </c>
      <c r="J19" s="12">
        <f>SUM(N2:N54)+J17</f>
        <v>29.430000000000021</v>
      </c>
      <c r="L19" s="5"/>
      <c r="M19" s="5"/>
      <c r="N19" s="5"/>
      <c r="O19" s="5"/>
      <c r="U19" s="5"/>
      <c r="V19" s="5"/>
    </row>
    <row r="20" spans="1:22" x14ac:dyDescent="0.15">
      <c r="E20" s="5"/>
      <c r="F20" s="5"/>
      <c r="M20" s="5"/>
      <c r="N20" s="5"/>
      <c r="U20" s="5"/>
      <c r="V20" s="5"/>
    </row>
    <row r="21" spans="1:22" x14ac:dyDescent="0.15">
      <c r="E21" s="5"/>
      <c r="F21" s="5"/>
      <c r="M21" s="5"/>
      <c r="N21" s="5"/>
      <c r="U21" s="5"/>
      <c r="V21" s="5"/>
    </row>
    <row r="22" spans="1:22" x14ac:dyDescent="0.15">
      <c r="E22" s="5"/>
      <c r="F22" s="5"/>
      <c r="M22" s="5"/>
      <c r="N22" s="5"/>
      <c r="U22" s="5"/>
      <c r="V22" s="5"/>
    </row>
    <row r="23" spans="1:22" x14ac:dyDescent="0.15">
      <c r="A23" s="5"/>
      <c r="B23" s="13"/>
      <c r="C23" s="5"/>
      <c r="D23" s="5"/>
      <c r="E23" s="14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22" x14ac:dyDescent="0.15">
      <c r="A24" s="5"/>
      <c r="B24" s="13"/>
      <c r="C24" s="5"/>
      <c r="D24" s="5"/>
      <c r="E24" s="14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22" x14ac:dyDescent="0.15">
      <c r="A25" s="5"/>
      <c r="B25" s="13"/>
      <c r="C25" s="5"/>
      <c r="D25" s="5"/>
      <c r="E25" s="14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22" x14ac:dyDescent="0.15">
      <c r="A26" s="5"/>
      <c r="B26" s="13"/>
      <c r="C26" s="5"/>
      <c r="D26" s="5"/>
      <c r="E26" s="14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22" x14ac:dyDescent="0.15">
      <c r="A27" s="5"/>
      <c r="B27" s="13"/>
      <c r="C27" s="5"/>
      <c r="D27" s="5"/>
      <c r="E27" s="14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22" x14ac:dyDescent="0.15">
      <c r="A28" s="5"/>
      <c r="B28" s="13"/>
      <c r="C28" s="5"/>
      <c r="D28" s="5"/>
      <c r="E28" s="14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22" x14ac:dyDescent="0.15">
      <c r="A29" s="5"/>
      <c r="B29" s="13"/>
      <c r="C29" s="5"/>
      <c r="D29" s="5"/>
      <c r="E29" s="14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22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</sheetData>
  <mergeCells count="3">
    <mergeCell ref="A1:B1"/>
    <mergeCell ref="I1:J1"/>
    <mergeCell ref="Q1:R1"/>
  </mergeCells>
  <phoneticPr fontId="4" type="noConversion"/>
  <pageMargins left="0.75" right="0.75" top="1" bottom="1" header="0.51041666666666696" footer="0.51041666666666696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calc</vt:lpstr>
      <vt:lpstr>gold</vt:lpstr>
      <vt:lpstr>oil</vt:lpstr>
      <vt:lpstr>EURUSD</vt:lpstr>
      <vt:lpstr>SP500</vt:lpstr>
      <vt:lpstr>CHINA300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2019-09-25T03:03:00Z</dcterms:created>
  <dcterms:modified xsi:type="dcterms:W3CDTF">2020-04-21T13:04:55Z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