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<sst xmlns="http://schemas.openxmlformats.org/spreadsheetml/2006/main" count="13">
  <si>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old small</t>
  </si>
  <si>
    <t>leak</t>
  </si>
  <si>
    <t>nonleak</t>
  </si>
  <si>
    <t>sum</t>
  </si>
  <si>
    <t>bug</t>
  </si>
  <si>
    <t>nonbug</t>
  </si>
  <si>
    <t>estimated leak</t>
  </si>
  <si>
    <t>estimated nonleak</t>
  </si>
  <si>
    <t>estimated bug</t>
  </si>
  <si>
    <t>estimated nonbug</t>
  </si>
  <si>
    <t>formula: (bug-estimated bug)^2/estimated bug</t>
  </si>
  <si>
    <t>sum of four number we get above:</t>
  </si>
  <si>
    <t>new small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</si>
</sst>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NumberFormat="1" applyFill="1" applyAlignment="1">
      <alignment vertical="center"/>
    </xf>
    <xf numFmtId="0" fontId="1" fillId="2" borderId="0" xfId="0" applyFill="1">
      <alignment vertical="center"/>
    </xf>
    <xf numFmtId="0" fontId="1" fillId="0" borderId="0" xfId="0">
      <alignment vertical="center"/>
    </xf>
    <xf numFmtId="0" fontId="1" fillId="2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40"/>
  <sheetViews>
    <sheetView tabSelected="1" workbookViewId="0">
      <selection activeCell="F36" sqref="F36"/>
    </sheetView>
  </sheetViews>
  <sheetFormatPr defaultColWidth="9" defaultRowHeight="13.5" outlineLevelCol="6"/>
  <cols>
    <col min="1" max="1" width="18.375" customWidth="1"/>
    <col min="2" max="2" width="20.625" customWidth="1"/>
    <col min="3" max="3" width="18.875" customWidth="1"/>
    <col min="4" max="4" width="12.625"/>
    <col min="6" max="6" width="13.75"/>
    <col min="7" max="7" width="12.625"/>
  </cols>
  <sheetData>
    <row r="2" spans="1:1">
      <c r="A2" t="s">
        <v>0</v>
      </c>
    </row>
    <row r="3" spans="1:4">
      <c r="A3" s="1"/>
      <c r="B3" s="1" t="s">
        <v>1</v>
      </c>
      <c r="C3" s="1" t="s">
        <v>2</v>
      </c>
      <c r="D3" s="1" t="s">
        <v>3</v>
      </c>
    </row>
    <row r="4" spans="1:7">
      <c r="A4" s="1" t="s">
        <v>4</v>
      </c>
      <c r="B4" s="1">
        <v>3690</v>
      </c>
      <c r="C4" s="1">
        <v>5464</v>
      </c>
      <c r="D4" s="1">
        <f t="shared" ref="D4:D6" si="0">SUM(B4:C4)</f>
        <v>9154</v>
      </c>
      <c r="F4">
        <f>B4/D4*100</f>
        <v>40.3102468866069</v>
      </c>
      <c r="G4">
        <f>C4/D4*100</f>
        <v>59.6897531133931</v>
      </c>
    </row>
    <row r="5" spans="1:7">
      <c r="A5" s="1" t="s">
        <v>5</v>
      </c>
      <c r="B5" s="1">
        <v>8292</v>
      </c>
      <c r="C5" s="1">
        <v>13810</v>
      </c>
      <c r="D5" s="1">
        <f t="shared" si="0"/>
        <v>22102</v>
      </c>
      <c r="F5">
        <f>B5/D5*100</f>
        <v>37.5169667903357</v>
      </c>
      <c r="G5">
        <f>C5/D5*100</f>
        <v>62.4830332096643</v>
      </c>
    </row>
    <row r="6" spans="1:4">
      <c r="A6" s="1" t="s">
        <v>3</v>
      </c>
      <c r="B6" s="1">
        <f>SUM(B4:B5)</f>
        <v>11982</v>
      </c>
      <c r="C6" s="1">
        <f>SUM(C4:C5)</f>
        <v>19274</v>
      </c>
      <c r="D6" s="1">
        <f t="shared" si="0"/>
        <v>31256</v>
      </c>
    </row>
    <row r="7" spans="1:4">
      <c r="A7" s="1"/>
      <c r="B7" s="1"/>
      <c r="C7" s="1"/>
      <c r="D7" s="1"/>
    </row>
    <row r="8" spans="1:7">
      <c r="A8" s="1"/>
      <c r="B8" s="1" t="s">
        <v>6</v>
      </c>
      <c r="C8" s="1" t="s">
        <v>7</v>
      </c>
      <c r="D8" s="1"/>
      <c r="F8">
        <f>B4/B6*100</f>
        <v>30.7961942914372</v>
      </c>
      <c r="G8">
        <f>C4/C6*100</f>
        <v>28.3490712877451</v>
      </c>
    </row>
    <row r="9" spans="1:7">
      <c r="A9" s="1" t="s">
        <v>8</v>
      </c>
      <c r="B9" s="1">
        <f>(B6*D4)/D6</f>
        <v>3509.18953160993</v>
      </c>
      <c r="C9" s="1">
        <f>C6*D4/D6</f>
        <v>5644.81046839007</v>
      </c>
      <c r="D9" s="1"/>
      <c r="F9">
        <f>B5/B6*100</f>
        <v>69.2038057085629</v>
      </c>
      <c r="G9">
        <f>C5/C6*100</f>
        <v>71.6509287122549</v>
      </c>
    </row>
    <row r="10" spans="1:4">
      <c r="A10" s="1" t="s">
        <v>9</v>
      </c>
      <c r="B10" s="1">
        <f>(B6*D5)/D6</f>
        <v>8472.81046839007</v>
      </c>
      <c r="C10" s="1">
        <f>C6*D5/D6</f>
        <v>13629.1895316099</v>
      </c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2" t="s">
        <v>10</v>
      </c>
      <c r="B13" s="2"/>
      <c r="C13" s="2"/>
      <c r="D13" s="1"/>
    </row>
    <row r="14" spans="1:4">
      <c r="A14" s="1"/>
      <c r="B14" s="1">
        <f>(B4-B9)^2/B9</f>
        <v>9.31623247617456</v>
      </c>
      <c r="C14" s="1">
        <f>(C4-C9)^2/C9</f>
        <v>5.79158957816351</v>
      </c>
      <c r="D14" s="1"/>
    </row>
    <row r="15" spans="1:4">
      <c r="A15" s="1"/>
      <c r="B15" s="1">
        <f>(B5-B10)^2/B10</f>
        <v>3.85851018400606</v>
      </c>
      <c r="C15" s="1">
        <f>(C5-C10)^2/C10</f>
        <v>2.39870649708211</v>
      </c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2" t="s">
        <v>11</v>
      </c>
      <c r="B18" s="2"/>
      <c r="C18" s="1">
        <f>SUM(B14:C15)</f>
        <v>21.3650387354262</v>
      </c>
      <c r="D18" s="1"/>
    </row>
    <row r="22" spans="1:1">
      <c r="A22" t="s">
        <v>12</v>
      </c>
    </row>
    <row r="25" spans="1:4">
      <c r="A25" s="3"/>
      <c r="B25" s="3" t="s">
        <v>1</v>
      </c>
      <c r="C25" s="3" t="s">
        <v>2</v>
      </c>
      <c r="D25" s="3" t="s">
        <v>3</v>
      </c>
    </row>
    <row r="26" spans="1:7">
      <c r="A26" s="3" t="s">
        <v>4</v>
      </c>
      <c r="B26" s="3">
        <v>3485</v>
      </c>
      <c r="C26" s="3">
        <v>5669</v>
      </c>
      <c r="D26" s="3">
        <f t="shared" ref="D26:D28" si="1">SUM(B26:C26)</f>
        <v>9154</v>
      </c>
      <c r="F26" s="4">
        <f>B26/D26*100</f>
        <v>38.0707887262399</v>
      </c>
      <c r="G26" s="4">
        <f>C26/D26*100</f>
        <v>61.9292112737601</v>
      </c>
    </row>
    <row r="27" spans="1:7">
      <c r="A27" s="3" t="s">
        <v>5</v>
      </c>
      <c r="B27" s="3">
        <v>7889</v>
      </c>
      <c r="C27" s="3">
        <v>14213</v>
      </c>
      <c r="D27" s="3">
        <f t="shared" si="1"/>
        <v>22102</v>
      </c>
      <c r="F27" s="4">
        <f>B27/D27*100</f>
        <v>35.6936023889241</v>
      </c>
      <c r="G27" s="4">
        <f>C27/D27*100</f>
        <v>64.3063976110759</v>
      </c>
    </row>
    <row r="28" spans="1:7">
      <c r="A28" s="3" t="s">
        <v>3</v>
      </c>
      <c r="B28" s="3">
        <f>SUM(B26:B27)</f>
        <v>11374</v>
      </c>
      <c r="C28" s="3">
        <f>SUM(C26:C27)</f>
        <v>19882</v>
      </c>
      <c r="D28" s="3">
        <f t="shared" si="1"/>
        <v>31256</v>
      </c>
      <c r="F28" s="4"/>
      <c r="G28" s="4"/>
    </row>
    <row r="29" spans="1:7">
      <c r="A29" s="3"/>
      <c r="B29" s="3"/>
      <c r="C29" s="3"/>
      <c r="D29" s="3"/>
      <c r="F29" s="4"/>
      <c r="G29" s="4"/>
    </row>
    <row r="30" spans="1:7">
      <c r="A30" s="3"/>
      <c r="B30" s="3" t="s">
        <v>6</v>
      </c>
      <c r="C30" s="3" t="s">
        <v>7</v>
      </c>
      <c r="D30" s="3"/>
      <c r="F30" s="4">
        <f>B26/B28*100</f>
        <v>30.640056268683</v>
      </c>
      <c r="G30" s="4">
        <f>C26/C28*100</f>
        <v>28.5132280454683</v>
      </c>
    </row>
    <row r="31" spans="1:7">
      <c r="A31" s="3" t="s">
        <v>8</v>
      </c>
      <c r="B31" s="3">
        <f>(B28*D26)/D28</f>
        <v>3331.12349628871</v>
      </c>
      <c r="C31" s="3">
        <f>C28*D26/D28</f>
        <v>5822.87650371129</v>
      </c>
      <c r="D31" s="3"/>
      <c r="F31" s="4">
        <f>B27/B28*100</f>
        <v>69.359943731317</v>
      </c>
      <c r="G31" s="4">
        <f>C27/C28*100</f>
        <v>71.4867719545317</v>
      </c>
    </row>
    <row r="32" spans="1:4">
      <c r="A32" s="3" t="s">
        <v>9</v>
      </c>
      <c r="B32" s="3">
        <f>(B28*D27)/D28</f>
        <v>8042.87650371129</v>
      </c>
      <c r="C32" s="3">
        <f>C28*D27/D28</f>
        <v>14059.1234962887</v>
      </c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5" t="s">
        <v>10</v>
      </c>
      <c r="B35" s="5"/>
      <c r="C35" s="5"/>
      <c r="D35" s="3"/>
    </row>
    <row r="36" spans="1:7">
      <c r="A36" s="3"/>
      <c r="B36" s="3">
        <f>(B26-B31)^2/B31</f>
        <v>7.10810584500698</v>
      </c>
      <c r="C36" s="3">
        <f>(C26-C31)^2/C31</f>
        <v>4.06637138522829</v>
      </c>
      <c r="D36" s="3"/>
      <c r="F36">
        <f>(B26-B4)/B4</f>
        <v>-0.0555555555555556</v>
      </c>
      <c r="G36">
        <f>(C26-C4)/C4</f>
        <v>0.0375183016105417</v>
      </c>
    </row>
    <row r="37" spans="1:7">
      <c r="A37" s="3"/>
      <c r="B37" s="3">
        <f>(B27-B32)^2/B32</f>
        <v>2.94396891255061</v>
      </c>
      <c r="C37" s="3">
        <f>(C27-C32)^2/C32</f>
        <v>1.68417173379695</v>
      </c>
      <c r="D37" s="3"/>
      <c r="F37">
        <f>(B27-B5)/B5</f>
        <v>-0.0486010612638688</v>
      </c>
      <c r="G37">
        <f>(C27-C5)/C5</f>
        <v>0.0291817523533671</v>
      </c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5" t="s">
        <v>11</v>
      </c>
      <c r="B40" s="5"/>
      <c r="C40" s="3">
        <f>SUM(B36:C37)</f>
        <v>15.8026178765828</v>
      </c>
      <c r="D40" s="3"/>
    </row>
  </sheetData>
  <mergeCells count="4">
    <mergeCell ref="A13:C13"/>
    <mergeCell ref="A18:B18"/>
    <mergeCell ref="A35:C35"/>
    <mergeCell ref="A40:B4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shangxuanhan</dc:creator>
  <dcterms:created xsi:type="dcterms:W3CDTF">2016-07-15T19:14:00Z</dcterms:created>
  <dcterms:modified xsi:type="dcterms:W3CDTF">2016-07-20T18:31:49Z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