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hanhavi Personal\IOTA-DATA ANALYST\Excel\Employee Salary_DB\"/>
    </mc:Choice>
  </mc:AlternateContent>
  <bookViews>
    <workbookView xWindow="0" yWindow="0" windowWidth="23040" windowHeight="9072" tabRatio="816" activeTab="1"/>
  </bookViews>
  <sheets>
    <sheet name="Employee Salary Data" sheetId="1" r:id="rId1"/>
    <sheet name="Pivot Analysis" sheetId="5" r:id="rId2"/>
    <sheet name="Analysis" sheetId="2" r:id="rId3"/>
    <sheet name="Feeder" sheetId="3" r:id="rId4"/>
  </sheets>
  <definedNames>
    <definedName name="_xlnm._FilterDatabase" localSheetId="0" hidden="1">'Employee Salary Data'!$A$1:$G$107</definedName>
    <definedName name="_xlnm._FilterDatabase" localSheetId="3" hidden="1">Feeder!$A$1:$D$107</definedName>
  </definedNames>
  <calcPr calcId="162913" iterate="1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2" l="1"/>
  <c r="S14" i="2"/>
  <c r="T14" i="2"/>
  <c r="U14" i="2"/>
  <c r="V14" i="2"/>
  <c r="W14" i="2"/>
  <c r="R15" i="2"/>
  <c r="S15" i="2"/>
  <c r="T15" i="2"/>
  <c r="U15" i="2"/>
  <c r="V15" i="2"/>
  <c r="W15" i="2"/>
  <c r="R16" i="2"/>
  <c r="S16" i="2"/>
  <c r="T16" i="2"/>
  <c r="U16" i="2"/>
  <c r="V16" i="2"/>
  <c r="W16" i="2"/>
  <c r="R17" i="2"/>
  <c r="S17" i="2"/>
  <c r="T17" i="2"/>
  <c r="U17" i="2"/>
  <c r="V17" i="2"/>
  <c r="W17" i="2"/>
  <c r="R18" i="2"/>
  <c r="S18" i="2"/>
  <c r="T18" i="2"/>
  <c r="U18" i="2"/>
  <c r="V18" i="2"/>
  <c r="W18" i="2"/>
  <c r="R19" i="2"/>
  <c r="S19" i="2"/>
  <c r="T19" i="2"/>
  <c r="U19" i="2"/>
  <c r="V19" i="2"/>
  <c r="W19" i="2"/>
  <c r="R20" i="2"/>
  <c r="S20" i="2"/>
  <c r="T20" i="2"/>
  <c r="U20" i="2"/>
  <c r="V20" i="2"/>
  <c r="W20" i="2"/>
  <c r="R21" i="2"/>
  <c r="S21" i="2"/>
  <c r="T21" i="2"/>
  <c r="U21" i="2"/>
  <c r="V21" i="2"/>
  <c r="W21" i="2"/>
  <c r="Q15" i="2"/>
  <c r="Q16" i="2"/>
  <c r="Q17" i="2"/>
  <c r="Q18" i="2"/>
  <c r="Q19" i="2"/>
  <c r="Q20" i="2"/>
  <c r="Q21" i="2"/>
  <c r="Q14" i="2"/>
  <c r="R3" i="2"/>
  <c r="S3" i="2"/>
  <c r="T3" i="2"/>
  <c r="U3" i="2"/>
  <c r="V3" i="2"/>
  <c r="W3" i="2"/>
  <c r="R4" i="2"/>
  <c r="S4" i="2"/>
  <c r="T4" i="2"/>
  <c r="U4" i="2"/>
  <c r="V4" i="2"/>
  <c r="W4" i="2"/>
  <c r="R5" i="2"/>
  <c r="S5" i="2"/>
  <c r="T5" i="2"/>
  <c r="U5" i="2"/>
  <c r="V5" i="2"/>
  <c r="W5" i="2"/>
  <c r="R6" i="2"/>
  <c r="S6" i="2"/>
  <c r="T6" i="2"/>
  <c r="U6" i="2"/>
  <c r="V6" i="2"/>
  <c r="W6" i="2"/>
  <c r="R7" i="2"/>
  <c r="S7" i="2"/>
  <c r="T7" i="2"/>
  <c r="U7" i="2"/>
  <c r="V7" i="2"/>
  <c r="W7" i="2"/>
  <c r="R8" i="2"/>
  <c r="S8" i="2"/>
  <c r="T8" i="2"/>
  <c r="U8" i="2"/>
  <c r="V8" i="2"/>
  <c r="W8" i="2"/>
  <c r="R9" i="2"/>
  <c r="S9" i="2"/>
  <c r="T9" i="2"/>
  <c r="U9" i="2"/>
  <c r="V9" i="2"/>
  <c r="W9" i="2"/>
  <c r="R10" i="2"/>
  <c r="S10" i="2"/>
  <c r="T10" i="2"/>
  <c r="U10" i="2"/>
  <c r="V10" i="2"/>
  <c r="W10" i="2"/>
  <c r="Q4" i="2"/>
  <c r="Q5" i="2"/>
  <c r="Q6" i="2"/>
  <c r="Q7" i="2"/>
  <c r="Q8" i="2"/>
  <c r="Q9" i="2"/>
  <c r="Q10" i="2"/>
  <c r="Q3" i="2"/>
  <c r="H13" i="2"/>
  <c r="I13" i="2"/>
  <c r="J13" i="2"/>
  <c r="K13" i="2"/>
  <c r="L13" i="2"/>
  <c r="M13" i="2"/>
  <c r="N13" i="2"/>
  <c r="H14" i="2"/>
  <c r="I14" i="2"/>
  <c r="J14" i="2"/>
  <c r="K14" i="2"/>
  <c r="L14" i="2"/>
  <c r="M14" i="2"/>
  <c r="N14" i="2"/>
  <c r="H15" i="2"/>
  <c r="I15" i="2"/>
  <c r="J15" i="2"/>
  <c r="K15" i="2"/>
  <c r="L15" i="2"/>
  <c r="M15" i="2"/>
  <c r="N15" i="2"/>
  <c r="H16" i="2"/>
  <c r="I16" i="2"/>
  <c r="J16" i="2"/>
  <c r="K16" i="2"/>
  <c r="L16" i="2"/>
  <c r="M16" i="2"/>
  <c r="N16" i="2"/>
  <c r="H17" i="2"/>
  <c r="I17" i="2"/>
  <c r="J17" i="2"/>
  <c r="K17" i="2"/>
  <c r="L17" i="2"/>
  <c r="M17" i="2"/>
  <c r="N17" i="2"/>
  <c r="H18" i="2"/>
  <c r="I18" i="2"/>
  <c r="J18" i="2"/>
  <c r="K18" i="2"/>
  <c r="L18" i="2"/>
  <c r="M18" i="2"/>
  <c r="N18" i="2"/>
  <c r="H19" i="2"/>
  <c r="I19" i="2"/>
  <c r="J19" i="2"/>
  <c r="K19" i="2"/>
  <c r="L19" i="2"/>
  <c r="M19" i="2"/>
  <c r="N19" i="2"/>
  <c r="G14" i="2"/>
  <c r="G15" i="2"/>
  <c r="G16" i="2"/>
  <c r="G17" i="2"/>
  <c r="G18" i="2"/>
  <c r="G19" i="2"/>
  <c r="G13" i="2"/>
  <c r="H3" i="2"/>
  <c r="I3" i="2"/>
  <c r="J3" i="2"/>
  <c r="K3" i="2"/>
  <c r="L3" i="2"/>
  <c r="M3" i="2"/>
  <c r="N3" i="2"/>
  <c r="H4" i="2"/>
  <c r="I4" i="2"/>
  <c r="J4" i="2"/>
  <c r="K4" i="2"/>
  <c r="L4" i="2"/>
  <c r="M4" i="2"/>
  <c r="N4" i="2"/>
  <c r="H5" i="2"/>
  <c r="I5" i="2"/>
  <c r="J5" i="2"/>
  <c r="K5" i="2"/>
  <c r="L5" i="2"/>
  <c r="M5" i="2"/>
  <c r="N5" i="2"/>
  <c r="H6" i="2"/>
  <c r="I6" i="2"/>
  <c r="J6" i="2"/>
  <c r="K6" i="2"/>
  <c r="L6" i="2"/>
  <c r="M6" i="2"/>
  <c r="N6" i="2"/>
  <c r="H7" i="2"/>
  <c r="I7" i="2"/>
  <c r="J7" i="2"/>
  <c r="K7" i="2"/>
  <c r="L7" i="2"/>
  <c r="M7" i="2"/>
  <c r="N7" i="2"/>
  <c r="H8" i="2"/>
  <c r="I8" i="2"/>
  <c r="J8" i="2"/>
  <c r="K8" i="2"/>
  <c r="L8" i="2"/>
  <c r="M8" i="2"/>
  <c r="N8" i="2"/>
  <c r="H9" i="2"/>
  <c r="I9" i="2"/>
  <c r="J9" i="2"/>
  <c r="K9" i="2"/>
  <c r="L9" i="2"/>
  <c r="M9" i="2"/>
  <c r="N9" i="2"/>
  <c r="G4" i="2"/>
  <c r="G5" i="2"/>
  <c r="G6" i="2"/>
  <c r="G7" i="2"/>
  <c r="G8" i="2"/>
  <c r="G9" i="2"/>
  <c r="G3" i="2"/>
  <c r="B7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</calcChain>
</file>

<file path=xl/sharedStrings.xml><?xml version="1.0" encoding="utf-8"?>
<sst xmlns="http://schemas.openxmlformats.org/spreadsheetml/2006/main" count="963" uniqueCount="247">
  <si>
    <t>Sr. No</t>
  </si>
  <si>
    <t>Code</t>
  </si>
  <si>
    <t>Employee Name</t>
  </si>
  <si>
    <t>Designation</t>
  </si>
  <si>
    <t>Department</t>
  </si>
  <si>
    <t>Join Date</t>
  </si>
  <si>
    <t>Annual CTC</t>
  </si>
  <si>
    <t>BOM043</t>
  </si>
  <si>
    <t>Junior Manager</t>
  </si>
  <si>
    <t>Operations</t>
  </si>
  <si>
    <t>BOM063</t>
  </si>
  <si>
    <t>Senior Executive</t>
  </si>
  <si>
    <t>BOM069</t>
  </si>
  <si>
    <t>Executive</t>
  </si>
  <si>
    <t>Finance &amp; Admin</t>
  </si>
  <si>
    <t>BOM145</t>
  </si>
  <si>
    <t>BOM149</t>
  </si>
  <si>
    <t>D2C</t>
  </si>
  <si>
    <t>BOM187</t>
  </si>
  <si>
    <t>BOM190</t>
  </si>
  <si>
    <t>General Manager</t>
  </si>
  <si>
    <t>BOM198</t>
  </si>
  <si>
    <t>VP</t>
  </si>
  <si>
    <t>Marketing</t>
  </si>
  <si>
    <t>BOM203</t>
  </si>
  <si>
    <t>Manager</t>
  </si>
  <si>
    <t>BOM207</t>
  </si>
  <si>
    <t>Marketplace</t>
  </si>
  <si>
    <t>BOM208</t>
  </si>
  <si>
    <t>BOM216</t>
  </si>
  <si>
    <t>BOM217</t>
  </si>
  <si>
    <t>BOM220</t>
  </si>
  <si>
    <t>Senior Manager</t>
  </si>
  <si>
    <t>Product</t>
  </si>
  <si>
    <t>BOM225</t>
  </si>
  <si>
    <t>BOM227</t>
  </si>
  <si>
    <t>BOM228</t>
  </si>
  <si>
    <t>BOM232</t>
  </si>
  <si>
    <t>BOM237</t>
  </si>
  <si>
    <t>BOM246</t>
  </si>
  <si>
    <t>BOM256</t>
  </si>
  <si>
    <t>BOM267</t>
  </si>
  <si>
    <t>BOM270</t>
  </si>
  <si>
    <t>BOM272</t>
  </si>
  <si>
    <t>BOM273</t>
  </si>
  <si>
    <t>BOM277</t>
  </si>
  <si>
    <t>BOM281</t>
  </si>
  <si>
    <t>BOM287</t>
  </si>
  <si>
    <t>BOM290</t>
  </si>
  <si>
    <t>BOM294</t>
  </si>
  <si>
    <t>BOM295</t>
  </si>
  <si>
    <t>BOM296</t>
  </si>
  <si>
    <t>BOM298</t>
  </si>
  <si>
    <t>BOM299</t>
  </si>
  <si>
    <t>BOM301</t>
  </si>
  <si>
    <t>BOM302</t>
  </si>
  <si>
    <t>BOM303</t>
  </si>
  <si>
    <t>BOM304</t>
  </si>
  <si>
    <t>BOM305</t>
  </si>
  <si>
    <t>BOM306</t>
  </si>
  <si>
    <t>BOM308</t>
  </si>
  <si>
    <t>BOM309</t>
  </si>
  <si>
    <t>BOM311</t>
  </si>
  <si>
    <t>BOM312</t>
  </si>
  <si>
    <t>BOM313</t>
  </si>
  <si>
    <t>BOM316</t>
  </si>
  <si>
    <t>BOM318</t>
  </si>
  <si>
    <t>BOM320</t>
  </si>
  <si>
    <t>BOM321</t>
  </si>
  <si>
    <t>BOM322</t>
  </si>
  <si>
    <t>CXO</t>
  </si>
  <si>
    <t>BOM325</t>
  </si>
  <si>
    <t>BOM329</t>
  </si>
  <si>
    <t>BOM330</t>
  </si>
  <si>
    <t>BOM333</t>
  </si>
  <si>
    <t>BOM334</t>
  </si>
  <si>
    <t>BOM338</t>
  </si>
  <si>
    <t>BOM340</t>
  </si>
  <si>
    <t>BOM342</t>
  </si>
  <si>
    <t>BOM343</t>
  </si>
  <si>
    <t>BOM344</t>
  </si>
  <si>
    <t>BOM345</t>
  </si>
  <si>
    <t>BOM346</t>
  </si>
  <si>
    <t>BOM347</t>
  </si>
  <si>
    <t>BOM348</t>
  </si>
  <si>
    <t>BOM352</t>
  </si>
  <si>
    <t>BOM357</t>
  </si>
  <si>
    <t>BOM358</t>
  </si>
  <si>
    <t>BOM360</t>
  </si>
  <si>
    <t>BOM361</t>
  </si>
  <si>
    <t>BOM362</t>
  </si>
  <si>
    <t>BOM363</t>
  </si>
  <si>
    <t>BOM364</t>
  </si>
  <si>
    <t>BOM365</t>
  </si>
  <si>
    <t>BOM366</t>
  </si>
  <si>
    <t>BOM368</t>
  </si>
  <si>
    <t>BOM370</t>
  </si>
  <si>
    <t>BOM373</t>
  </si>
  <si>
    <t>BOM376</t>
  </si>
  <si>
    <t>BOM379</t>
  </si>
  <si>
    <t>Management</t>
  </si>
  <si>
    <t>BOM382</t>
  </si>
  <si>
    <t>BOM383</t>
  </si>
  <si>
    <t>BOM359</t>
  </si>
  <si>
    <t>BOM375</t>
  </si>
  <si>
    <t>BOM380</t>
  </si>
  <si>
    <t>BOM381</t>
  </si>
  <si>
    <t>BOM384</t>
  </si>
  <si>
    <t>BOM386</t>
  </si>
  <si>
    <t>BOM387</t>
  </si>
  <si>
    <t>BOM388</t>
  </si>
  <si>
    <t>BOM389</t>
  </si>
  <si>
    <t>BOM391</t>
  </si>
  <si>
    <t>BOM392</t>
  </si>
  <si>
    <t>BOM393</t>
  </si>
  <si>
    <t>BOM394</t>
  </si>
  <si>
    <t>BOM395</t>
  </si>
  <si>
    <t>BOM397</t>
  </si>
  <si>
    <t>BOM398</t>
  </si>
  <si>
    <t>BOM399</t>
  </si>
  <si>
    <t>BOM400</t>
  </si>
  <si>
    <t>BOM401</t>
  </si>
  <si>
    <t>BOM402</t>
  </si>
  <si>
    <t>BOM403</t>
  </si>
  <si>
    <t>BOM404</t>
  </si>
  <si>
    <t>BOM405</t>
  </si>
  <si>
    <t>BOM406</t>
  </si>
  <si>
    <t>Employee_1</t>
  </si>
  <si>
    <t>Employee_3</t>
  </si>
  <si>
    <t>Employee_4</t>
  </si>
  <si>
    <t>Employee_10</t>
  </si>
  <si>
    <t>Employee_13</t>
  </si>
  <si>
    <t>Employee_15</t>
  </si>
  <si>
    <t>Employee_20</t>
  </si>
  <si>
    <t>Employee_21</t>
  </si>
  <si>
    <t>Employee_25</t>
  </si>
  <si>
    <t>Employee_26</t>
  </si>
  <si>
    <t>Employee_27</t>
  </si>
  <si>
    <t>Employee_28</t>
  </si>
  <si>
    <t>Employee_31</t>
  </si>
  <si>
    <t>Employee_32</t>
  </si>
  <si>
    <t>Employee_33</t>
  </si>
  <si>
    <t>Employee_35</t>
  </si>
  <si>
    <t>Employee_36</t>
  </si>
  <si>
    <t>Employee_37</t>
  </si>
  <si>
    <t>Employee_38</t>
  </si>
  <si>
    <t>Employee_39</t>
  </si>
  <si>
    <t>Employee_42</t>
  </si>
  <si>
    <t>Employee_46</t>
  </si>
  <si>
    <t>Employee_51</t>
  </si>
  <si>
    <t>Employee_52</t>
  </si>
  <si>
    <t>Employee_54</t>
  </si>
  <si>
    <t>Employee_55</t>
  </si>
  <si>
    <t>Employee_56</t>
  </si>
  <si>
    <t>Employee_57</t>
  </si>
  <si>
    <t>Employee_58</t>
  </si>
  <si>
    <t>Employee_60</t>
  </si>
  <si>
    <t>Employee_63</t>
  </si>
  <si>
    <t>Employee_64</t>
  </si>
  <si>
    <t>Employee_65</t>
  </si>
  <si>
    <t>Employee_66</t>
  </si>
  <si>
    <t>Employee_67</t>
  </si>
  <si>
    <t>Employee_69</t>
  </si>
  <si>
    <t>Employee_70</t>
  </si>
  <si>
    <t>Employee_71</t>
  </si>
  <si>
    <t>Employee_72</t>
  </si>
  <si>
    <t>Employee_73</t>
  </si>
  <si>
    <t>Employee_74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</si>
  <si>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</si>
  <si>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</si>
  <si>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</si>
  <si>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</si>
  <si>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</si>
  <si>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</si>
  <si>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</si>
  <si>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Employee_84</t>
  </si>
  <si>
    <t>Employee_85</t>
  </si>
  <si>
    <t>Employee_86</t>
  </si>
  <si>
    <t>Employee_87</t>
  </si>
  <si>
    <t>Employee_89</t>
  </si>
  <si>
    <t>Employee_90</t>
  </si>
  <si>
    <t>Employee_91</t>
  </si>
  <si>
    <t>Employee_92</t>
  </si>
  <si>
    <t>Employee_95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</si>
  <si>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</si>
  <si>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</si>
  <si>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</si>
  <si>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</si>
  <si>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</si>
  <si>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</si>
  <si>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</si>
  <si>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</si>
  <si>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</si>
  <si>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</si>
  <si>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</si>
  <si>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</si>
  <si>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</si>
  <si>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</si>
  <si>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</si>
  <si>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</si>
  <si>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</si>
  <si>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</si>
  <si>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</si>
  <si>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Employee_120</t>
  </si>
  <si>
    <t>Employee_123</t>
  </si>
  <si>
    <t>Employee_125</t>
  </si>
  <si>
    <t>Employee_128</t>
  </si>
  <si>
    <t>Employee_150</t>
  </si>
  <si>
    <t>Employee_151</t>
  </si>
  <si>
    <t>Employee_153</t>
  </si>
  <si>
    <t>Employee_154</t>
  </si>
  <si>
    <t>Employee_155</t>
  </si>
  <si>
    <t>Employee_156</t>
  </si>
  <si>
    <t>Employee_159</t>
  </si>
  <si>
    <t>Employee_161</t>
  </si>
  <si>
    <t>Employee_162</t>
  </si>
  <si>
    <t>Employee_163</t>
  </si>
  <si>
    <t>Employee_164</t>
  </si>
  <si>
    <t>Employee_166</t>
  </si>
  <si>
    <t>Employee_167</t>
  </si>
  <si>
    <t>Employee_170</t>
  </si>
  <si>
    <t>Employee_172</t>
  </si>
  <si>
    <t>Employee_173</t>
  </si>
  <si>
    <t>Employee_175</t>
  </si>
  <si>
    <t>Employee_177</t>
  </si>
  <si>
    <t>Employee_178</t>
  </si>
  <si>
    <t>Employee_179</t>
  </si>
  <si>
    <t>Employee_181</t>
  </si>
  <si>
    <t>Employee_183</t>
  </si>
  <si>
    <t>Employee_185</t>
  </si>
  <si>
    <t>Employee_186</t>
  </si>
  <si>
    <t>Employee_187</t>
  </si>
  <si>
    <t>Employee_188</t>
  </si>
  <si>
    <t>BOM056</t>
  </si>
  <si>
    <t>Basic Stats</t>
  </si>
  <si>
    <t>Average CTC</t>
  </si>
  <si>
    <t>Number of Employees</t>
  </si>
  <si>
    <t>Average Salary of Employees</t>
  </si>
  <si>
    <t>Level 2 Designation</t>
  </si>
  <si>
    <t>Level 1 Department</t>
  </si>
  <si>
    <t>Level 3 Top 10 Employee Salary</t>
  </si>
  <si>
    <t>Row Labels</t>
  </si>
  <si>
    <t>Grand Total</t>
  </si>
  <si>
    <t>Count of Employee Name</t>
  </si>
  <si>
    <t>Average of Annual CTC</t>
  </si>
  <si>
    <t>Sum of Annual CTC</t>
  </si>
  <si>
    <t>Level 2 Desgination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</si>
</sst>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5" formatCode="_-[$$-409]* #,##0.00_ ;_-[$$-409]* \-#,##0.00\ ;_-[$$-409]* &quot;-&quot;??_ ;_-@_ "/>
    <numFmt numFmtId="167" formatCode="_-[$$-409]* #,##0_ ;_-[$$-409]* \-#,##0\ ;_-[$$-409]* &quot;-&quot;??_ ;_-@_ "/>
    <numFmt numFmtId="170" formatCode="_ [$₹-4009]\ * #,##0_ ;_ [$₹-4009]\ * \-#,##0_ ;_ [$₹-4009]\ * &quot;-&quot;??_ ;_ @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3" fillId="2" borderId="0" xfId="0" applyFont="1" applyFill="1"/>
    <xf numFmtId="167" fontId="3" fillId="2" borderId="0" xfId="0" applyNumberFormat="1" applyFont="1" applyFill="1"/>
    <xf numFmtId="167" fontId="0" fillId="0" borderId="0" xfId="0" applyNumberFormat="1"/>
    <xf numFmtId="14" fontId="3" fillId="2" borderId="0" xfId="0" applyNumberFormat="1" applyFont="1" applyFill="1"/>
    <xf numFmtId="0" fontId="4" fillId="2" borderId="0" xfId="0" applyFont="1" applyFill="1" applyAlignment="1">
      <alignment horizontal="center"/>
    </xf>
    <xf numFmtId="0" fontId="3" fillId="0" borderId="0" xfId="0" applyFont="1" applyFill="1"/>
    <xf numFmtId="165" fontId="0" fillId="0" borderId="0" xfId="1" applyNumberFormat="1" applyFont="1"/>
    <xf numFmtId="170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4" borderId="1" xfId="0" applyFont="1" applyFill="1" applyBorder="1"/>
    <xf numFmtId="0" fontId="3" fillId="5" borderId="1" xfId="0" applyFont="1" applyFill="1" applyBorder="1"/>
    <xf numFmtId="0" fontId="3" fillId="3" borderId="0" xfId="0" applyFont="1" applyFill="1" applyAlignment="1">
      <alignment horizontal="center"/>
    </xf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430.774001967591" createdVersion="6" refreshedVersion="6" minRefreshableVersion="3" recordCount="107">
  <cacheSource type="worksheet">
    <worksheetSource ref="A1:G1048576" sheet="Employee Salary Data"/>
  </cacheSource>
  <cacheFields count="7">
    <cacheField name="Sr. No" numFmtId="0">
      <sharedItems containsString="0" containsBlank="1" containsNumber="1" containsInteger="1" minValue="1" maxValue="106"/>
    </cacheField>
    <cacheField name="Code" numFmtId="0">
      <sharedItems containsBlank="1"/>
    </cacheField>
    <cacheField name="Employee Name" numFmtId="0">
      <sharedItems containsBlank="1" count="107">
        <s v="Employee_1"/>
        <s v="Employee_3"/>
        <s v="Employee_4"/>
        <s v="Employee_10"/>
        <s v="Employee_13"/>
        <s v="Employee_15"/>
        <s v="Employee_20"/>
        <s v="Employee_21"/>
        <s v="Employee_25"/>
        <s v="Employee_26"/>
        <s v="Employee_27"/>
        <s v="Employee_28"/>
        <s v="Employee_31"/>
        <s v="Employee_32"/>
        <s v="Employee_33"/>
        <s v="Employee_35"/>
        <s v="Employee_36"/>
        <s v="Employee_37"/>
        <s v="Employee_38"/>
        <s v="Employee_39"/>
        <s v="Employee_42"/>
        <s v="Employee_46"/>
        <s v="Employee_51"/>
        <s v="Employee_52"/>
        <s v="Employee_54"/>
        <s v="Employee_55"/>
        <s v="Employee_56"/>
        <s v="Employee_57"/>
        <s v="Employee_58"/>
        <s v="Employee_60"/>
        <s v="Employee_63"/>
        <s v="Employee_64"/>
        <s v="Employee_65"/>
        <s v="Employee_66"/>
        <s v="Employee_67"/>
        <s v="Employee_69"/>
        <s v="Employee_70"/>
        <s v="Employee_71"/>
        <s v="Employee_72"/>
        <s v="Employee_73"/>
        <s v="Employee_74"/>
        <s v="Employee_76"/>
        <s v="Employee_77"/>
        <s v="Employee_78"/>
        <s v="Employee_79"/>
        <s v="Employee_80"/>
        <s v="Employee_81"/>
        <s v="Employee_82"/>
        <s v="Employee_84"/>
        <s v="Employee_85"/>
        <s v="Employee_86"/>
        <s v="Employee_87"/>
        <s v="Employee_89"/>
        <s v="Employee_90"/>
        <s v="Employee_91"/>
        <s v="Employee_92"/>
        <s v="Employee_95"/>
        <s v="Employee_97"/>
        <s v="Employee_98"/>
        <s v="Employee_99"/>
        <s v="Employee_100"/>
        <s v="Employee_101"/>
        <s v="Employee_102"/>
        <s v="Employee_103"/>
        <s v="Employee_104"/>
        <s v="Employee_105"/>
        <s v="Employee_109"/>
        <s v="Employee_110"/>
        <s v="Employee_111"/>
        <s v="Employee_112"/>
        <s v="Employee_113"/>
        <s v="Employee_114"/>
        <s v="Employee_115"/>
        <s v="Employee_116"/>
        <s v="Employee_117"/>
        <s v="Employee_118"/>
        <s v="Employee_120"/>
        <s v="Employee_123"/>
        <s v="Employee_125"/>
        <s v="Employee_128"/>
        <s v="Employee_150"/>
        <s v="Employee_151"/>
        <s v="Employee_153"/>
        <s v="Employee_154"/>
        <s v="Employee_155"/>
        <s v="Employee_156"/>
        <s v="Employee_159"/>
        <s v="Employee_161"/>
        <s v="Employee_162"/>
        <s v="Employee_163"/>
        <s v="Employee_164"/>
        <s v="Employee_166"/>
        <s v="Employee_167"/>
        <s v="Employee_170"/>
        <s v="Employee_172"/>
        <s v="Employee_173"/>
        <s v="Employee_175"/>
        <s v="Employee_177"/>
        <s v="Employee_178"/>
        <s v="Employee_179"/>
        <s v="Employee_181"/>
        <s v="Employee_183"/>
        <s v="Employee_185"/>
        <s v="Employee_186"/>
        <s v="Employee_187"/>
        <s v="Employee_188"/>
        <m/>
      </sharedItems>
    </cacheField>
    <cacheField name="Designation" numFmtId="0">
      <sharedItems containsBlank="1" count="9">
        <s v="Junior Manager"/>
        <s v="Senior Executive"/>
        <s v="Executive"/>
        <s v="General Manager"/>
        <s v="VP"/>
        <s v="Manager"/>
        <s v="Senior Manager"/>
        <s v="CXO"/>
        <m/>
      </sharedItems>
    </cacheField>
    <cacheField name="Department" numFmtId="0">
      <sharedItems containsBlank="1" count="8">
        <s v="Operations"/>
        <s v="Finance &amp; Admin"/>
        <s v="D2C"/>
        <s v="Management"/>
        <s v="Marketing"/>
        <s v="Marketplace"/>
        <s v="Product"/>
        <m/>
      </sharedItems>
    </cacheField>
    <cacheField name="Join Date" numFmtId="14">
      <sharedItems containsNonDate="0" containsDate="1" containsString="0" containsBlank="1" minDate="2017-09-02T00:00:00" maxDate="2021-05-18T00:00:00"/>
    </cacheField>
    <cacheField name="Annual CTC" numFmtId="167">
      <sharedItems containsString="0" containsBlank="1" containsNumber="1" containsInteger="1" minValue="210636" maxValue="7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n v="1"/>
    <s v="BOM043"/>
    <x v="0"/>
    <x v="0"/>
    <x v="0"/>
    <d v="2017-09-02T00:00:00"/>
    <n v="420360"/>
  </r>
  <r>
    <n v="2"/>
    <s v="BOM063"/>
    <x v="1"/>
    <x v="1"/>
    <x v="0"/>
    <d v="2017-12-11T00:00:00"/>
    <n v="408504"/>
  </r>
  <r>
    <n v="3"/>
    <s v="BOM069"/>
    <x v="2"/>
    <x v="1"/>
    <x v="0"/>
    <d v="2018-01-01T00:00:00"/>
    <n v="505800"/>
  </r>
  <r>
    <n v="4"/>
    <s v="BOM056"/>
    <x v="3"/>
    <x v="2"/>
    <x v="1"/>
    <d v="2018-03-13T00:00:00"/>
    <n v="214272"/>
  </r>
  <r>
    <n v="5"/>
    <s v="BOM145"/>
    <x v="4"/>
    <x v="1"/>
    <x v="0"/>
    <d v="2018-07-06T00:00:00"/>
    <n v="576000"/>
  </r>
  <r>
    <n v="6"/>
    <s v="BOM149"/>
    <x v="5"/>
    <x v="2"/>
    <x v="2"/>
    <d v="2018-07-01T00:00:00"/>
    <n v="420000"/>
  </r>
  <r>
    <n v="7"/>
    <s v="BOM187"/>
    <x v="6"/>
    <x v="2"/>
    <x v="0"/>
    <d v="2019-01-01T00:00:00"/>
    <n v="275760"/>
  </r>
  <r>
    <n v="8"/>
    <s v="BOM190"/>
    <x v="7"/>
    <x v="3"/>
    <x v="3"/>
    <d v="2019-02-11T00:00:00"/>
    <n v="2600004"/>
  </r>
  <r>
    <n v="9"/>
    <s v="BOM198"/>
    <x v="8"/>
    <x v="4"/>
    <x v="4"/>
    <d v="2019-04-15T00:00:00"/>
    <n v="5000004"/>
  </r>
  <r>
    <n v="10"/>
    <s v="BOM203"/>
    <x v="9"/>
    <x v="5"/>
    <x v="4"/>
    <d v="2019-05-02T00:00:00"/>
    <n v="660000"/>
  </r>
  <r>
    <n v="11"/>
    <s v="BOM207"/>
    <x v="10"/>
    <x v="2"/>
    <x v="5"/>
    <d v="2019-06-12T00:00:00"/>
    <n v="365064"/>
  </r>
  <r>
    <n v="12"/>
    <s v="BOM208"/>
    <x v="11"/>
    <x v="6"/>
    <x v="1"/>
    <d v="2019-06-01T00:00:00"/>
    <n v="1006128"/>
  </r>
  <r>
    <n v="13"/>
    <s v="BOM216"/>
    <x v="12"/>
    <x v="2"/>
    <x v="4"/>
    <d v="2019-08-13T00:00:00"/>
    <n v="324000"/>
  </r>
  <r>
    <n v="14"/>
    <s v="BOM217"/>
    <x v="13"/>
    <x v="2"/>
    <x v="5"/>
    <d v="2019-08-19T00:00:00"/>
    <n v="334584"/>
  </r>
  <r>
    <n v="15"/>
    <s v="BOM220"/>
    <x v="14"/>
    <x v="6"/>
    <x v="6"/>
    <d v="2019-09-03T00:00:00"/>
    <n v="1700004"/>
  </r>
  <r>
    <n v="16"/>
    <s v="BOM225"/>
    <x v="15"/>
    <x v="2"/>
    <x v="2"/>
    <d v="2019-10-29T00:00:00"/>
    <n v="288000"/>
  </r>
  <r>
    <n v="17"/>
    <s v="BOM227"/>
    <x v="16"/>
    <x v="2"/>
    <x v="2"/>
    <d v="2019-10-14T00:00:00"/>
    <n v="318096"/>
  </r>
  <r>
    <n v="18"/>
    <s v="BOM228"/>
    <x v="17"/>
    <x v="6"/>
    <x v="2"/>
    <d v="2019-10-14T00:00:00"/>
    <n v="1700004"/>
  </r>
  <r>
    <n v="19"/>
    <s v="BOM232"/>
    <x v="18"/>
    <x v="6"/>
    <x v="2"/>
    <d v="2019-10-17T00:00:00"/>
    <n v="1375008"/>
  </r>
  <r>
    <n v="20"/>
    <s v="BOM237"/>
    <x v="19"/>
    <x v="2"/>
    <x v="0"/>
    <d v="2019-11-15T00:00:00"/>
    <n v="224544"/>
  </r>
  <r>
    <n v="21"/>
    <s v="BOM246"/>
    <x v="20"/>
    <x v="6"/>
    <x v="2"/>
    <d v="2019-12-24T00:00:00"/>
    <n v="1450008"/>
  </r>
  <r>
    <n v="22"/>
    <s v="BOM256"/>
    <x v="21"/>
    <x v="6"/>
    <x v="6"/>
    <d v="2020-03-01T00:00:00"/>
    <n v="1200000"/>
  </r>
  <r>
    <n v="23"/>
    <s v="BOM267"/>
    <x v="22"/>
    <x v="2"/>
    <x v="2"/>
    <d v="2020-03-30T00:00:00"/>
    <n v="323400"/>
  </r>
  <r>
    <n v="24"/>
    <s v="BOM270"/>
    <x v="23"/>
    <x v="4"/>
    <x v="5"/>
    <d v="2020-04-09T00:00:00"/>
    <n v="4150008"/>
  </r>
  <r>
    <n v="25"/>
    <s v="BOM272"/>
    <x v="24"/>
    <x v="2"/>
    <x v="2"/>
    <d v="2020-05-06T00:00:00"/>
    <n v="395400"/>
  </r>
  <r>
    <n v="26"/>
    <s v="BOM273"/>
    <x v="25"/>
    <x v="2"/>
    <x v="2"/>
    <d v="2020-05-06T00:00:00"/>
    <n v="287676"/>
  </r>
  <r>
    <n v="27"/>
    <s v="BOM277"/>
    <x v="26"/>
    <x v="0"/>
    <x v="4"/>
    <d v="2020-06-01T00:00:00"/>
    <n v="540000"/>
  </r>
  <r>
    <n v="28"/>
    <s v="BOM281"/>
    <x v="27"/>
    <x v="3"/>
    <x v="4"/>
    <d v="2020-06-29T00:00:00"/>
    <n v="2500020"/>
  </r>
  <r>
    <n v="29"/>
    <s v="BOM287"/>
    <x v="28"/>
    <x v="2"/>
    <x v="1"/>
    <d v="2020-07-13T00:00:00"/>
    <n v="360000"/>
  </r>
  <r>
    <n v="30"/>
    <s v="BOM290"/>
    <x v="29"/>
    <x v="6"/>
    <x v="1"/>
    <d v="2020-08-03T00:00:00"/>
    <n v="1900008"/>
  </r>
  <r>
    <n v="31"/>
    <s v="BOM294"/>
    <x v="30"/>
    <x v="5"/>
    <x v="5"/>
    <d v="2020-08-18T00:00:00"/>
    <n v="1700004"/>
  </r>
  <r>
    <n v="32"/>
    <s v="BOM295"/>
    <x v="31"/>
    <x v="3"/>
    <x v="6"/>
    <d v="2020-08-17T00:00:00"/>
    <n v="2350008"/>
  </r>
  <r>
    <n v="33"/>
    <s v="BOM296"/>
    <x v="32"/>
    <x v="0"/>
    <x v="0"/>
    <d v="2020-09-01T00:00:00"/>
    <n v="600000"/>
  </r>
  <r>
    <n v="34"/>
    <s v="BOM298"/>
    <x v="33"/>
    <x v="5"/>
    <x v="2"/>
    <d v="2020-09-04T00:00:00"/>
    <n v="550020"/>
  </r>
  <r>
    <n v="35"/>
    <s v="BOM299"/>
    <x v="34"/>
    <x v="7"/>
    <x v="2"/>
    <d v="2020-09-04T00:00:00"/>
    <n v="3100008"/>
  </r>
  <r>
    <n v="36"/>
    <s v="BOM301"/>
    <x v="35"/>
    <x v="2"/>
    <x v="0"/>
    <d v="2020-09-10T00:00:00"/>
    <n v="273084"/>
  </r>
  <r>
    <n v="37"/>
    <s v="BOM302"/>
    <x v="36"/>
    <x v="6"/>
    <x v="4"/>
    <d v="2020-09-16T00:00:00"/>
    <n v="1050000"/>
  </r>
  <r>
    <n v="38"/>
    <s v="BOM303"/>
    <x v="37"/>
    <x v="2"/>
    <x v="1"/>
    <d v="2020-09-24T00:00:00"/>
    <n v="240012"/>
  </r>
  <r>
    <n v="39"/>
    <s v="BOM304"/>
    <x v="38"/>
    <x v="1"/>
    <x v="0"/>
    <d v="2020-09-01T00:00:00"/>
    <n v="455400"/>
  </r>
  <r>
    <n v="40"/>
    <s v="BOM305"/>
    <x v="39"/>
    <x v="2"/>
    <x v="0"/>
    <d v="2020-10-05T00:00:00"/>
    <n v="360000"/>
  </r>
  <r>
    <n v="41"/>
    <s v="BOM306"/>
    <x v="40"/>
    <x v="4"/>
    <x v="6"/>
    <d v="2020-10-05T00:00:00"/>
    <n v="4500000"/>
  </r>
  <r>
    <n v="42"/>
    <s v="BOM308"/>
    <x v="41"/>
    <x v="1"/>
    <x v="4"/>
    <d v="2020-10-15T00:00:00"/>
    <n v="480000"/>
  </r>
  <r>
    <n v="43"/>
    <s v="BOM309"/>
    <x v="42"/>
    <x v="2"/>
    <x v="2"/>
    <d v="2020-10-19T00:00:00"/>
    <n v="342600"/>
  </r>
  <r>
    <n v="44"/>
    <s v="BOM311"/>
    <x v="43"/>
    <x v="5"/>
    <x v="2"/>
    <d v="2020-10-22T00:00:00"/>
    <n v="320004"/>
  </r>
  <r>
    <n v="45"/>
    <s v="BOM312"/>
    <x v="44"/>
    <x v="6"/>
    <x v="4"/>
    <d v="2020-10-26T00:00:00"/>
    <n v="1200000"/>
  </r>
  <r>
    <n v="46"/>
    <s v="BOM313"/>
    <x v="45"/>
    <x v="1"/>
    <x v="0"/>
    <d v="2020-11-01T00:00:00"/>
    <n v="384276"/>
  </r>
  <r>
    <n v="47"/>
    <s v="BOM316"/>
    <x v="46"/>
    <x v="5"/>
    <x v="4"/>
    <d v="2020-11-05T00:00:00"/>
    <n v="425004"/>
  </r>
  <r>
    <n v="48"/>
    <s v="BOM318"/>
    <x v="47"/>
    <x v="2"/>
    <x v="4"/>
    <d v="2020-11-09T00:00:00"/>
    <n v="360000"/>
  </r>
  <r>
    <n v="49"/>
    <s v="BOM320"/>
    <x v="48"/>
    <x v="1"/>
    <x v="4"/>
    <d v="2020-11-23T00:00:00"/>
    <n v="480000"/>
  </r>
  <r>
    <n v="50"/>
    <s v="BOM321"/>
    <x v="49"/>
    <x v="5"/>
    <x v="4"/>
    <d v="2020-11-30T00:00:00"/>
    <n v="840000"/>
  </r>
  <r>
    <n v="51"/>
    <s v="BOM322"/>
    <x v="50"/>
    <x v="7"/>
    <x v="2"/>
    <d v="2020-11-30T00:00:00"/>
    <n v="7500000"/>
  </r>
  <r>
    <n v="52"/>
    <s v="BOM325"/>
    <x v="51"/>
    <x v="2"/>
    <x v="6"/>
    <d v="2020-12-02T00:00:00"/>
    <n v="475008"/>
  </r>
  <r>
    <n v="53"/>
    <s v="BOM329"/>
    <x v="52"/>
    <x v="0"/>
    <x v="4"/>
    <d v="2020-12-14T00:00:00"/>
    <n v="550008"/>
  </r>
  <r>
    <n v="54"/>
    <s v="BOM330"/>
    <x v="53"/>
    <x v="1"/>
    <x v="4"/>
    <d v="2020-12-15T00:00:00"/>
    <n v="350004"/>
  </r>
  <r>
    <n v="55"/>
    <s v="BOM333"/>
    <x v="54"/>
    <x v="2"/>
    <x v="1"/>
    <d v="2020-12-21T00:00:00"/>
    <n v="226872"/>
  </r>
  <r>
    <n v="56"/>
    <s v="BOM334"/>
    <x v="55"/>
    <x v="2"/>
    <x v="2"/>
    <d v="2020-12-21T00:00:00"/>
    <n v="311400"/>
  </r>
  <r>
    <n v="57"/>
    <s v="BOM338"/>
    <x v="56"/>
    <x v="5"/>
    <x v="5"/>
    <d v="2021-01-02T00:00:00"/>
    <n v="1400004"/>
  </r>
  <r>
    <n v="58"/>
    <s v="BOM340"/>
    <x v="57"/>
    <x v="4"/>
    <x v="0"/>
    <d v="2021-01-04T00:00:00"/>
    <n v="4500000"/>
  </r>
  <r>
    <n v="59"/>
    <s v="BOM342"/>
    <x v="58"/>
    <x v="3"/>
    <x v="2"/>
    <d v="2021-01-05T00:00:00"/>
    <n v="1900008"/>
  </r>
  <r>
    <n v="60"/>
    <s v="BOM343"/>
    <x v="59"/>
    <x v="2"/>
    <x v="2"/>
    <d v="2021-01-01T00:00:00"/>
    <n v="327000"/>
  </r>
  <r>
    <n v="61"/>
    <s v="BOM344"/>
    <x v="60"/>
    <x v="0"/>
    <x v="2"/>
    <d v="2021-01-11T00:00:00"/>
    <n v="400008"/>
  </r>
  <r>
    <n v="62"/>
    <s v="BOM345"/>
    <x v="61"/>
    <x v="6"/>
    <x v="6"/>
    <d v="2021-01-11T00:00:00"/>
    <n v="1000008"/>
  </r>
  <r>
    <n v="63"/>
    <s v="BOM346"/>
    <x v="62"/>
    <x v="2"/>
    <x v="6"/>
    <d v="2021-01-11T00:00:00"/>
    <n v="475008"/>
  </r>
  <r>
    <n v="64"/>
    <s v="BOM347"/>
    <x v="63"/>
    <x v="2"/>
    <x v="2"/>
    <d v="2021-01-11T00:00:00"/>
    <n v="407400"/>
  </r>
  <r>
    <n v="65"/>
    <s v="BOM348"/>
    <x v="64"/>
    <x v="2"/>
    <x v="2"/>
    <d v="2021-01-11T00:00:00"/>
    <n v="347400"/>
  </r>
  <r>
    <n v="66"/>
    <s v="BOM352"/>
    <x v="65"/>
    <x v="2"/>
    <x v="2"/>
    <d v="2021-01-27T00:00:00"/>
    <n v="345000"/>
  </r>
  <r>
    <n v="67"/>
    <s v="BOM357"/>
    <x v="66"/>
    <x v="3"/>
    <x v="6"/>
    <d v="2021-02-01T00:00:00"/>
    <n v="3600000"/>
  </r>
  <r>
    <n v="68"/>
    <s v="BOM358"/>
    <x v="67"/>
    <x v="5"/>
    <x v="1"/>
    <d v="2021-02-01T00:00:00"/>
    <n v="610008"/>
  </r>
  <r>
    <n v="69"/>
    <s v="BOM360"/>
    <x v="68"/>
    <x v="4"/>
    <x v="1"/>
    <d v="2021-02-15T00:00:00"/>
    <n v="4850004"/>
  </r>
  <r>
    <n v="70"/>
    <s v="BOM361"/>
    <x v="69"/>
    <x v="2"/>
    <x v="0"/>
    <d v="2021-02-15T00:00:00"/>
    <n v="335400"/>
  </r>
  <r>
    <n v="71"/>
    <s v="BOM362"/>
    <x v="70"/>
    <x v="1"/>
    <x v="0"/>
    <d v="2021-02-16T00:00:00"/>
    <n v="500004"/>
  </r>
  <r>
    <n v="72"/>
    <s v="BOM363"/>
    <x v="71"/>
    <x v="6"/>
    <x v="0"/>
    <d v="2021-02-24T00:00:00"/>
    <n v="1400004"/>
  </r>
  <r>
    <n v="73"/>
    <s v="BOM364"/>
    <x v="72"/>
    <x v="2"/>
    <x v="1"/>
    <d v="2021-02-25T00:00:00"/>
    <n v="210636"/>
  </r>
  <r>
    <n v="74"/>
    <s v="BOM365"/>
    <x v="73"/>
    <x v="2"/>
    <x v="2"/>
    <d v="2021-02-25T00:00:00"/>
    <n v="311400"/>
  </r>
  <r>
    <n v="75"/>
    <s v="BOM366"/>
    <x v="74"/>
    <x v="5"/>
    <x v="2"/>
    <d v="2021-02-25T00:00:00"/>
    <n v="825000"/>
  </r>
  <r>
    <n v="76"/>
    <s v="BOM368"/>
    <x v="75"/>
    <x v="2"/>
    <x v="4"/>
    <d v="2021-02-22T00:00:00"/>
    <n v="293160"/>
  </r>
  <r>
    <n v="77"/>
    <s v="BOM370"/>
    <x v="76"/>
    <x v="5"/>
    <x v="0"/>
    <d v="2021-03-01T00:00:00"/>
    <n v="800004"/>
  </r>
  <r>
    <n v="78"/>
    <s v="BOM373"/>
    <x v="77"/>
    <x v="1"/>
    <x v="0"/>
    <d v="2021-03-15T00:00:00"/>
    <n v="440004"/>
  </r>
  <r>
    <n v="79"/>
    <s v="BOM376"/>
    <x v="78"/>
    <x v="5"/>
    <x v="1"/>
    <d v="2021-04-01T00:00:00"/>
    <n v="1350000"/>
  </r>
  <r>
    <n v="80"/>
    <s v="BOM379"/>
    <x v="79"/>
    <x v="5"/>
    <x v="2"/>
    <d v="2021-03-31T00:00:00"/>
    <n v="1200000"/>
  </r>
  <r>
    <n v="81"/>
    <s v="BOM382"/>
    <x v="80"/>
    <x v="5"/>
    <x v="5"/>
    <d v="2021-04-12T00:00:00"/>
    <n v="1450008"/>
  </r>
  <r>
    <n v="82"/>
    <s v="BOM383"/>
    <x v="81"/>
    <x v="3"/>
    <x v="4"/>
    <d v="2021-04-12T00:00:00"/>
    <n v="1500000"/>
  </r>
  <r>
    <n v="83"/>
    <s v="BOM359"/>
    <x v="82"/>
    <x v="0"/>
    <x v="2"/>
    <d v="2021-02-05T00:00:00"/>
    <n v="450000"/>
  </r>
  <r>
    <n v="84"/>
    <s v="BOM375"/>
    <x v="83"/>
    <x v="2"/>
    <x v="2"/>
    <d v="2021-03-18T00:00:00"/>
    <n v="325080"/>
  </r>
  <r>
    <n v="85"/>
    <s v="BOM380"/>
    <x v="84"/>
    <x v="2"/>
    <x v="5"/>
    <d v="2021-04-05T00:00:00"/>
    <n v="443400"/>
  </r>
  <r>
    <n v="86"/>
    <s v="BOM381"/>
    <x v="85"/>
    <x v="5"/>
    <x v="5"/>
    <d v="2021-04-05T00:00:00"/>
    <n v="1100004"/>
  </r>
  <r>
    <n v="87"/>
    <s v="BOM384"/>
    <x v="86"/>
    <x v="2"/>
    <x v="2"/>
    <d v="2021-04-05T00:00:00"/>
    <n v="347400"/>
  </r>
  <r>
    <n v="88"/>
    <s v="BOM386"/>
    <x v="87"/>
    <x v="2"/>
    <x v="2"/>
    <d v="2021-04-15T00:00:00"/>
    <n v="371400"/>
  </r>
  <r>
    <n v="89"/>
    <s v="BOM387"/>
    <x v="88"/>
    <x v="6"/>
    <x v="1"/>
    <d v="2021-04-19T00:00:00"/>
    <n v="2160000"/>
  </r>
  <r>
    <n v="90"/>
    <s v="BOM388"/>
    <x v="89"/>
    <x v="1"/>
    <x v="2"/>
    <d v="2021-04-17T00:00:00"/>
    <n v="407400"/>
  </r>
  <r>
    <n v="91"/>
    <s v="BOM389"/>
    <x v="90"/>
    <x v="2"/>
    <x v="2"/>
    <d v="2021-04-21T00:00:00"/>
    <n v="347400"/>
  </r>
  <r>
    <n v="92"/>
    <s v="BOM391"/>
    <x v="91"/>
    <x v="1"/>
    <x v="2"/>
    <d v="2021-04-23T00:00:00"/>
    <n v="384000"/>
  </r>
  <r>
    <n v="93"/>
    <s v="BOM392"/>
    <x v="92"/>
    <x v="6"/>
    <x v="0"/>
    <d v="2021-04-26T00:00:00"/>
    <n v="1450008"/>
  </r>
  <r>
    <n v="94"/>
    <s v="BOM393"/>
    <x v="93"/>
    <x v="2"/>
    <x v="4"/>
    <d v="2021-04-27T00:00:00"/>
    <n v="359400"/>
  </r>
  <r>
    <n v="95"/>
    <s v="BOM394"/>
    <x v="94"/>
    <x v="2"/>
    <x v="2"/>
    <d v="2021-05-03T00:00:00"/>
    <n v="347400"/>
  </r>
  <r>
    <n v="96"/>
    <s v="BOM395"/>
    <x v="95"/>
    <x v="5"/>
    <x v="4"/>
    <d v="2021-05-03T00:00:00"/>
    <n v="970008"/>
  </r>
  <r>
    <n v="97"/>
    <s v="BOM397"/>
    <x v="96"/>
    <x v="2"/>
    <x v="2"/>
    <d v="2021-05-04T00:00:00"/>
    <n v="389400"/>
  </r>
  <r>
    <n v="98"/>
    <s v="BOM398"/>
    <x v="97"/>
    <x v="3"/>
    <x v="3"/>
    <d v="2021-05-10T00:00:00"/>
    <n v="2600004"/>
  </r>
  <r>
    <n v="99"/>
    <s v="BOM399"/>
    <x v="98"/>
    <x v="5"/>
    <x v="2"/>
    <d v="2021-05-10T00:00:00"/>
    <n v="1500000"/>
  </r>
  <r>
    <n v="100"/>
    <s v="BOM400"/>
    <x v="99"/>
    <x v="2"/>
    <x v="2"/>
    <d v="2021-05-12T00:00:00"/>
    <n v="267924"/>
  </r>
  <r>
    <n v="101"/>
    <s v="BOM401"/>
    <x v="100"/>
    <x v="3"/>
    <x v="0"/>
    <d v="2021-05-14T00:00:00"/>
    <n v="3050004"/>
  </r>
  <r>
    <n v="102"/>
    <s v="BOM402"/>
    <x v="101"/>
    <x v="2"/>
    <x v="4"/>
    <d v="2021-05-17T00:00:00"/>
    <n v="359400"/>
  </r>
  <r>
    <n v="103"/>
    <s v="BOM403"/>
    <x v="102"/>
    <x v="5"/>
    <x v="1"/>
    <d v="2021-05-17T00:00:00"/>
    <n v="1500000"/>
  </r>
  <r>
    <n v="104"/>
    <s v="BOM404"/>
    <x v="103"/>
    <x v="1"/>
    <x v="4"/>
    <d v="2021-05-17T00:00:00"/>
    <n v="480000"/>
  </r>
  <r>
    <n v="105"/>
    <s v="BOM405"/>
    <x v="104"/>
    <x v="6"/>
    <x v="4"/>
    <d v="2021-05-17T00:00:00"/>
    <n v="1910004"/>
  </r>
  <r>
    <n v="106"/>
    <s v="BOM406"/>
    <x v="105"/>
    <x v="1"/>
    <x v="2"/>
    <d v="2021-05-17T00:00:00"/>
    <n v="347400"/>
  </r>
  <r>
    <m/>
    <m/>
    <x v="106"/>
    <x v="8"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X3:Y15" firstHeaderRow="1" firstDataRow="1" firstDataCol="1"/>
  <pivotFields count="7">
    <pivotField showAll="0"/>
    <pivotField showAll="0"/>
    <pivotField axis="axisRow" showAll="0" measureFilter="1">
      <items count="108">
        <item x="0"/>
        <item x="3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4"/>
        <item x="5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6"/>
        <item x="7"/>
        <item x="8"/>
        <item x="9"/>
        <item x="10"/>
        <item x="11"/>
        <item x="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106"/>
        <item t="default"/>
      </items>
    </pivotField>
    <pivotField showAll="0">
      <items count="10">
        <item x="7"/>
        <item x="2"/>
        <item x="3"/>
        <item x="0"/>
        <item x="5"/>
        <item x="1"/>
        <item x="6"/>
        <item x="4"/>
        <item x="8"/>
        <item t="default"/>
      </items>
    </pivotField>
    <pivotField showAll="0">
      <items count="9">
        <item x="2"/>
        <item x="1"/>
        <item x="3"/>
        <item x="4"/>
        <item x="5"/>
        <item x="0"/>
        <item x="6"/>
        <item x="7"/>
        <item t="default"/>
      </items>
    </pivotField>
    <pivotField showAll="0"/>
    <pivotField dataField="1" showAll="0"/>
  </pivotFields>
  <rowFields count="1">
    <field x="2"/>
  </rowFields>
  <rowItems count="12">
    <i>
      <x v="8"/>
    </i>
    <i>
      <x v="10"/>
    </i>
    <i>
      <x v="41"/>
    </i>
    <i>
      <x v="44"/>
    </i>
    <i>
      <x v="51"/>
    </i>
    <i>
      <x v="52"/>
    </i>
    <i>
      <x v="69"/>
    </i>
    <i>
      <x v="80"/>
    </i>
    <i>
      <x v="86"/>
    </i>
    <i>
      <x v="96"/>
    </i>
    <i>
      <x v="103"/>
    </i>
    <i t="grand">
      <x/>
    </i>
  </rowItems>
  <colItems count="1">
    <i/>
  </colItems>
  <dataFields count="1">
    <dataField name="Sum of Annual CTC" fld="6" baseField="2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M16:U26" firstHeaderRow="1" firstDataRow="2" firstDataCol="1"/>
  <pivotFields count="7">
    <pivotField compact="0" outline="0" showAll="0"/>
    <pivotField compact="0" outline="0" showAll="0"/>
    <pivotField compact="0" outline="0" showAll="0"/>
    <pivotField axis="axisRow" compact="0" outline="0" showAll="0">
      <items count="10">
        <item x="7"/>
        <item x="2"/>
        <item x="3"/>
        <item x="0"/>
        <item x="5"/>
        <item x="1"/>
        <item x="6"/>
        <item x="4"/>
        <item h="1" x="8"/>
        <item t="default"/>
      </items>
    </pivotField>
    <pivotField axis="axisCol" compact="0" outline="0" showAll="0">
      <items count="9">
        <item x="2"/>
        <item x="1"/>
        <item x="3"/>
        <item x="4"/>
        <item x="5"/>
        <item x="0"/>
        <item x="6"/>
        <item x="7"/>
        <item t="default"/>
      </items>
    </pivotField>
    <pivotField compact="0" outline="0" showAll="0"/>
    <pivotField dataField="1"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Annual CTC" fld="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M3:U13" firstHeaderRow="1" firstDataRow="2" firstDataCol="1"/>
  <pivotFields count="7"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7"/>
        <item x="2"/>
        <item x="3"/>
        <item x="0"/>
        <item x="5"/>
        <item x="1"/>
        <item x="6"/>
        <item x="4"/>
        <item h="1" x="8"/>
        <item t="default"/>
      </items>
    </pivotField>
    <pivotField axis="axisCol" compact="0" outline="0" showAll="0">
      <items count="9">
        <item x="2"/>
        <item x="1"/>
        <item x="3"/>
        <item x="4"/>
        <item x="5"/>
        <item x="0"/>
        <item x="6"/>
        <item x="7"/>
        <item t="default"/>
      </items>
    </pivotField>
    <pivotField compact="0" outline="0" showAll="0"/>
    <pivotField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Employe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5:J24" firstHeaderRow="1" firstDataRow="2" firstDataCol="1"/>
  <pivotFields count="7">
    <pivotField compact="0" outline="0" showAll="0"/>
    <pivotField compact="0" outline="0" showAll="0"/>
    <pivotField compact="0" outline="0" showAll="0"/>
    <pivotField axis="axisCol" compact="0" outline="0" showAll="0">
      <items count="10">
        <item x="7"/>
        <item x="2"/>
        <item x="3"/>
        <item x="0"/>
        <item x="5"/>
        <item x="1"/>
        <item x="6"/>
        <item x="4"/>
        <item x="8"/>
        <item t="default"/>
      </items>
    </pivotField>
    <pivotField axis="axisRow" compact="0" outline="0" showAll="0">
      <items count="9">
        <item x="2"/>
        <item x="1"/>
        <item x="3"/>
        <item x="4"/>
        <item x="5"/>
        <item x="0"/>
        <item x="6"/>
        <item h="1" x="7"/>
        <item t="default"/>
      </items>
    </pivotField>
    <pivotField compact="0" outline="0" showAll="0"/>
    <pivotField dataField="1" compact="0" outline="0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nnual CTC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2" firstHeaderRow="1" firstDataRow="2" firstDataCol="1"/>
  <pivotFields count="7">
    <pivotField compact="0" outline="0" showAll="0"/>
    <pivotField compact="0" outline="0" showAll="0"/>
    <pivotField dataField="1" compact="0" outline="0" showAll="0"/>
    <pivotField axis="axisCol" compact="0" outline="0" showAll="0">
      <items count="10">
        <item x="7"/>
        <item x="2"/>
        <item x="3"/>
        <item x="0"/>
        <item x="5"/>
        <item x="1"/>
        <item x="6"/>
        <item x="4"/>
        <item x="8"/>
        <item t="default"/>
      </items>
    </pivotField>
    <pivotField axis="axisRow" compact="0" outline="0" showAll="0">
      <items count="9">
        <item x="2"/>
        <item x="1"/>
        <item x="3"/>
        <item x="4"/>
        <item x="5"/>
        <item x="0"/>
        <item x="6"/>
        <item h="1" x="7"/>
        <item t="default"/>
      </items>
    </pivotField>
    <pivotField compact="0" outline="0" showAll="0"/>
    <pivotField compact="0" outline="0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Employe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zoomScale="115" zoomScaleNormal="115" workbookViewId="0">
      <selection sqref="A1:XFD1048576"/>
    </sheetView>
  </sheetViews>
  <sheetFormatPr defaultRowHeight="14.4" x14ac:dyDescent="0.3"/>
  <cols>
    <col min="1" max="1" width="6.5546875" customWidth="1"/>
    <col min="2" max="2" width="10.44140625" customWidth="1"/>
    <col min="3" max="3" width="16" customWidth="1"/>
    <col min="4" max="4" width="15.33203125" bestFit="1" customWidth="1"/>
    <col min="5" max="5" width="15" bestFit="1" customWidth="1"/>
    <col min="6" max="6" width="10.44140625" style="1" customWidth="1"/>
    <col min="7" max="7" width="14.109375" style="4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3" t="s">
        <v>6</v>
      </c>
    </row>
    <row r="2" spans="1:7" x14ac:dyDescent="0.3">
      <c r="A2">
        <v>1</v>
      </c>
      <c r="B2" t="s">
        <v>7</v>
      </c>
      <c r="C2" t="s">
        <v>127</v>
      </c>
      <c r="D2" t="s">
        <v>8</v>
      </c>
      <c r="E2" t="s">
        <v>9</v>
      </c>
      <c r="F2" s="1">
        <v>42980</v>
      </c>
      <c r="G2" s="4">
        <v>420360</v>
      </c>
    </row>
    <row r="3" spans="1:7" x14ac:dyDescent="0.3">
      <c r="A3">
        <f>A2+1</f>
        <v>2</v>
      </c>
      <c r="B3" t="s">
        <v>10</v>
      </c>
      <c r="C3" t="s">
        <v>128</v>
      </c>
      <c r="D3" t="s">
        <v>11</v>
      </c>
      <c r="E3" t="s">
        <v>9</v>
      </c>
      <c r="F3" s="1">
        <v>43080</v>
      </c>
      <c r="G3" s="4">
        <v>408504</v>
      </c>
    </row>
    <row r="4" spans="1:7" x14ac:dyDescent="0.3">
      <c r="A4">
        <f t="shared" ref="A4:A67" si="0">A3+1</f>
        <v>3</v>
      </c>
      <c r="B4" t="s">
        <v>12</v>
      </c>
      <c r="C4" t="s">
        <v>129</v>
      </c>
      <c r="D4" t="s">
        <v>11</v>
      </c>
      <c r="E4" t="s">
        <v>9</v>
      </c>
      <c r="F4" s="1">
        <v>43101</v>
      </c>
      <c r="G4" s="4">
        <v>505800</v>
      </c>
    </row>
    <row r="5" spans="1:7" x14ac:dyDescent="0.3">
      <c r="A5">
        <f t="shared" si="0"/>
        <v>4</v>
      </c>
      <c r="B5" t="s">
        <v>233</v>
      </c>
      <c r="C5" t="s">
        <v>130</v>
      </c>
      <c r="D5" t="s">
        <v>13</v>
      </c>
      <c r="E5" t="s">
        <v>14</v>
      </c>
      <c r="F5" s="1">
        <v>43172</v>
      </c>
      <c r="G5" s="4">
        <v>214272</v>
      </c>
    </row>
    <row r="6" spans="1:7" x14ac:dyDescent="0.3">
      <c r="A6">
        <f t="shared" si="0"/>
        <v>5</v>
      </c>
      <c r="B6" t="s">
        <v>15</v>
      </c>
      <c r="C6" t="s">
        <v>131</v>
      </c>
      <c r="D6" t="s">
        <v>11</v>
      </c>
      <c r="E6" t="s">
        <v>9</v>
      </c>
      <c r="F6" s="1">
        <v>43287</v>
      </c>
      <c r="G6" s="4">
        <v>576000</v>
      </c>
    </row>
    <row r="7" spans="1:7" x14ac:dyDescent="0.3">
      <c r="A7">
        <f t="shared" si="0"/>
        <v>6</v>
      </c>
      <c r="B7" t="s">
        <v>16</v>
      </c>
      <c r="C7" t="s">
        <v>132</v>
      </c>
      <c r="D7" t="s">
        <v>13</v>
      </c>
      <c r="E7" t="s">
        <v>17</v>
      </c>
      <c r="F7" s="1">
        <v>43282</v>
      </c>
      <c r="G7" s="4">
        <v>420000</v>
      </c>
    </row>
    <row r="8" spans="1:7" x14ac:dyDescent="0.3">
      <c r="A8">
        <f t="shared" si="0"/>
        <v>7</v>
      </c>
      <c r="B8" t="s">
        <v>18</v>
      </c>
      <c r="C8" t="s">
        <v>133</v>
      </c>
      <c r="D8" t="s">
        <v>13</v>
      </c>
      <c r="E8" t="s">
        <v>9</v>
      </c>
      <c r="F8" s="1">
        <v>43466</v>
      </c>
      <c r="G8" s="4">
        <v>275760</v>
      </c>
    </row>
    <row r="9" spans="1:7" x14ac:dyDescent="0.3">
      <c r="A9">
        <f t="shared" si="0"/>
        <v>8</v>
      </c>
      <c r="B9" t="s">
        <v>19</v>
      </c>
      <c r="C9" t="s">
        <v>134</v>
      </c>
      <c r="D9" t="s">
        <v>20</v>
      </c>
      <c r="E9" t="s">
        <v>100</v>
      </c>
      <c r="F9" s="1">
        <v>43507</v>
      </c>
      <c r="G9" s="4">
        <v>2600004</v>
      </c>
    </row>
    <row r="10" spans="1:7" x14ac:dyDescent="0.3">
      <c r="A10">
        <f t="shared" si="0"/>
        <v>9</v>
      </c>
      <c r="B10" t="s">
        <v>21</v>
      </c>
      <c r="C10" t="s">
        <v>135</v>
      </c>
      <c r="D10" t="s">
        <v>22</v>
      </c>
      <c r="E10" t="s">
        <v>23</v>
      </c>
      <c r="F10" s="1">
        <v>43570</v>
      </c>
      <c r="G10" s="4">
        <v>5000004</v>
      </c>
    </row>
    <row r="11" spans="1:7" x14ac:dyDescent="0.3">
      <c r="A11">
        <f t="shared" si="0"/>
        <v>10</v>
      </c>
      <c r="B11" t="s">
        <v>24</v>
      </c>
      <c r="C11" t="s">
        <v>136</v>
      </c>
      <c r="D11" t="s">
        <v>25</v>
      </c>
      <c r="E11" t="s">
        <v>23</v>
      </c>
      <c r="F11" s="1">
        <v>43587</v>
      </c>
      <c r="G11" s="4">
        <v>660000</v>
      </c>
    </row>
    <row r="12" spans="1:7" x14ac:dyDescent="0.3">
      <c r="A12">
        <f t="shared" si="0"/>
        <v>11</v>
      </c>
      <c r="B12" t="s">
        <v>26</v>
      </c>
      <c r="C12" t="s">
        <v>137</v>
      </c>
      <c r="D12" t="s">
        <v>13</v>
      </c>
      <c r="E12" t="s">
        <v>27</v>
      </c>
      <c r="F12" s="1">
        <v>43628</v>
      </c>
      <c r="G12" s="4">
        <v>365064</v>
      </c>
    </row>
    <row r="13" spans="1:7" x14ac:dyDescent="0.3">
      <c r="A13">
        <f t="shared" si="0"/>
        <v>12</v>
      </c>
      <c r="B13" t="s">
        <v>28</v>
      </c>
      <c r="C13" t="s">
        <v>138</v>
      </c>
      <c r="D13" t="s">
        <v>32</v>
      </c>
      <c r="E13" t="s">
        <v>14</v>
      </c>
      <c r="F13" s="1">
        <v>43617</v>
      </c>
      <c r="G13" s="4">
        <v>1006128</v>
      </c>
    </row>
    <row r="14" spans="1:7" x14ac:dyDescent="0.3">
      <c r="A14">
        <f t="shared" si="0"/>
        <v>13</v>
      </c>
      <c r="B14" t="s">
        <v>29</v>
      </c>
      <c r="C14" t="s">
        <v>139</v>
      </c>
      <c r="D14" t="s">
        <v>13</v>
      </c>
      <c r="E14" t="s">
        <v>23</v>
      </c>
      <c r="F14" s="1">
        <v>43690</v>
      </c>
      <c r="G14" s="4">
        <v>324000</v>
      </c>
    </row>
    <row r="15" spans="1:7" x14ac:dyDescent="0.3">
      <c r="A15">
        <f t="shared" si="0"/>
        <v>14</v>
      </c>
      <c r="B15" t="s">
        <v>30</v>
      </c>
      <c r="C15" t="s">
        <v>140</v>
      </c>
      <c r="D15" t="s">
        <v>13</v>
      </c>
      <c r="E15" t="s">
        <v>27</v>
      </c>
      <c r="F15" s="1">
        <v>43696</v>
      </c>
      <c r="G15" s="4">
        <v>334584</v>
      </c>
    </row>
    <row r="16" spans="1:7" x14ac:dyDescent="0.3">
      <c r="A16">
        <f t="shared" si="0"/>
        <v>15</v>
      </c>
      <c r="B16" t="s">
        <v>31</v>
      </c>
      <c r="C16" t="s">
        <v>141</v>
      </c>
      <c r="D16" t="s">
        <v>32</v>
      </c>
      <c r="E16" t="s">
        <v>33</v>
      </c>
      <c r="F16" s="1">
        <v>43711</v>
      </c>
      <c r="G16" s="4">
        <v>1700004</v>
      </c>
    </row>
    <row r="17" spans="1:7" x14ac:dyDescent="0.3">
      <c r="A17">
        <f t="shared" si="0"/>
        <v>16</v>
      </c>
      <c r="B17" t="s">
        <v>34</v>
      </c>
      <c r="C17" t="s">
        <v>142</v>
      </c>
      <c r="D17" t="s">
        <v>13</v>
      </c>
      <c r="E17" t="s">
        <v>17</v>
      </c>
      <c r="F17" s="1">
        <v>43767</v>
      </c>
      <c r="G17" s="4">
        <v>288000</v>
      </c>
    </row>
    <row r="18" spans="1:7" x14ac:dyDescent="0.3">
      <c r="A18">
        <f t="shared" si="0"/>
        <v>17</v>
      </c>
      <c r="B18" t="s">
        <v>35</v>
      </c>
      <c r="C18" t="s">
        <v>143</v>
      </c>
      <c r="D18" t="s">
        <v>13</v>
      </c>
      <c r="E18" t="s">
        <v>17</v>
      </c>
      <c r="F18" s="1">
        <v>43752</v>
      </c>
      <c r="G18" s="4">
        <v>318096</v>
      </c>
    </row>
    <row r="19" spans="1:7" x14ac:dyDescent="0.3">
      <c r="A19">
        <f t="shared" si="0"/>
        <v>18</v>
      </c>
      <c r="B19" t="s">
        <v>36</v>
      </c>
      <c r="C19" t="s">
        <v>144</v>
      </c>
      <c r="D19" t="s">
        <v>32</v>
      </c>
      <c r="E19" t="s">
        <v>17</v>
      </c>
      <c r="F19" s="1">
        <v>43752</v>
      </c>
      <c r="G19" s="4">
        <v>1700004</v>
      </c>
    </row>
    <row r="20" spans="1:7" x14ac:dyDescent="0.3">
      <c r="A20">
        <f t="shared" si="0"/>
        <v>19</v>
      </c>
      <c r="B20" t="s">
        <v>37</v>
      </c>
      <c r="C20" t="s">
        <v>145</v>
      </c>
      <c r="D20" t="s">
        <v>32</v>
      </c>
      <c r="E20" t="s">
        <v>17</v>
      </c>
      <c r="F20" s="1">
        <v>43755</v>
      </c>
      <c r="G20" s="4">
        <v>1375008</v>
      </c>
    </row>
    <row r="21" spans="1:7" x14ac:dyDescent="0.3">
      <c r="A21">
        <f t="shared" si="0"/>
        <v>20</v>
      </c>
      <c r="B21" t="s">
        <v>38</v>
      </c>
      <c r="C21" t="s">
        <v>146</v>
      </c>
      <c r="D21" t="s">
        <v>13</v>
      </c>
      <c r="E21" t="s">
        <v>9</v>
      </c>
      <c r="F21" s="1">
        <v>43784</v>
      </c>
      <c r="G21" s="4">
        <v>224544</v>
      </c>
    </row>
    <row r="22" spans="1:7" x14ac:dyDescent="0.3">
      <c r="A22">
        <f t="shared" si="0"/>
        <v>21</v>
      </c>
      <c r="B22" t="s">
        <v>39</v>
      </c>
      <c r="C22" t="s">
        <v>147</v>
      </c>
      <c r="D22" t="s">
        <v>32</v>
      </c>
      <c r="E22" t="s">
        <v>17</v>
      </c>
      <c r="F22" s="1">
        <v>43823</v>
      </c>
      <c r="G22" s="4">
        <v>1450008</v>
      </c>
    </row>
    <row r="23" spans="1:7" x14ac:dyDescent="0.3">
      <c r="A23">
        <f t="shared" si="0"/>
        <v>22</v>
      </c>
      <c r="B23" t="s">
        <v>40</v>
      </c>
      <c r="C23" t="s">
        <v>148</v>
      </c>
      <c r="D23" t="s">
        <v>32</v>
      </c>
      <c r="E23" t="s">
        <v>33</v>
      </c>
      <c r="F23" s="1">
        <v>43891</v>
      </c>
      <c r="G23" s="4">
        <v>1200000</v>
      </c>
    </row>
    <row r="24" spans="1:7" x14ac:dyDescent="0.3">
      <c r="A24">
        <f t="shared" si="0"/>
        <v>23</v>
      </c>
      <c r="B24" t="s">
        <v>41</v>
      </c>
      <c r="C24" t="s">
        <v>149</v>
      </c>
      <c r="D24" t="s">
        <v>13</v>
      </c>
      <c r="E24" t="s">
        <v>17</v>
      </c>
      <c r="F24" s="1">
        <v>43920</v>
      </c>
      <c r="G24" s="4">
        <v>323400</v>
      </c>
    </row>
    <row r="25" spans="1:7" x14ac:dyDescent="0.3">
      <c r="A25">
        <f t="shared" si="0"/>
        <v>24</v>
      </c>
      <c r="B25" t="s">
        <v>42</v>
      </c>
      <c r="C25" t="s">
        <v>150</v>
      </c>
      <c r="D25" t="s">
        <v>22</v>
      </c>
      <c r="E25" t="s">
        <v>27</v>
      </c>
      <c r="F25" s="1">
        <v>43930</v>
      </c>
      <c r="G25" s="4">
        <v>4150008</v>
      </c>
    </row>
    <row r="26" spans="1:7" x14ac:dyDescent="0.3">
      <c r="A26">
        <f t="shared" si="0"/>
        <v>25</v>
      </c>
      <c r="B26" t="s">
        <v>43</v>
      </c>
      <c r="C26" t="s">
        <v>151</v>
      </c>
      <c r="D26" t="s">
        <v>13</v>
      </c>
      <c r="E26" t="s">
        <v>17</v>
      </c>
      <c r="F26" s="1">
        <v>43957</v>
      </c>
      <c r="G26" s="4">
        <v>395400</v>
      </c>
    </row>
    <row r="27" spans="1:7" x14ac:dyDescent="0.3">
      <c r="A27">
        <f t="shared" si="0"/>
        <v>26</v>
      </c>
      <c r="B27" t="s">
        <v>44</v>
      </c>
      <c r="C27" t="s">
        <v>152</v>
      </c>
      <c r="D27" t="s">
        <v>13</v>
      </c>
      <c r="E27" t="s">
        <v>17</v>
      </c>
      <c r="F27" s="1">
        <v>43957</v>
      </c>
      <c r="G27" s="4">
        <v>287676</v>
      </c>
    </row>
    <row r="28" spans="1:7" x14ac:dyDescent="0.3">
      <c r="A28">
        <f t="shared" si="0"/>
        <v>27</v>
      </c>
      <c r="B28" t="s">
        <v>45</v>
      </c>
      <c r="C28" t="s">
        <v>153</v>
      </c>
      <c r="D28" t="s">
        <v>8</v>
      </c>
      <c r="E28" t="s">
        <v>23</v>
      </c>
      <c r="F28" s="1">
        <v>43983</v>
      </c>
      <c r="G28" s="4">
        <v>540000</v>
      </c>
    </row>
    <row r="29" spans="1:7" x14ac:dyDescent="0.3">
      <c r="A29">
        <f t="shared" si="0"/>
        <v>28</v>
      </c>
      <c r="B29" t="s">
        <v>46</v>
      </c>
      <c r="C29" t="s">
        <v>154</v>
      </c>
      <c r="D29" t="s">
        <v>20</v>
      </c>
      <c r="E29" t="s">
        <v>23</v>
      </c>
      <c r="F29" s="1">
        <v>44011</v>
      </c>
      <c r="G29" s="4">
        <v>2500020</v>
      </c>
    </row>
    <row r="30" spans="1:7" x14ac:dyDescent="0.3">
      <c r="A30">
        <f t="shared" si="0"/>
        <v>29</v>
      </c>
      <c r="B30" t="s">
        <v>47</v>
      </c>
      <c r="C30" t="s">
        <v>155</v>
      </c>
      <c r="D30" t="s">
        <v>13</v>
      </c>
      <c r="E30" t="s">
        <v>14</v>
      </c>
      <c r="F30" s="1">
        <v>44025</v>
      </c>
      <c r="G30" s="4">
        <v>360000</v>
      </c>
    </row>
    <row r="31" spans="1:7" x14ac:dyDescent="0.3">
      <c r="A31">
        <f t="shared" si="0"/>
        <v>30</v>
      </c>
      <c r="B31" t="s">
        <v>48</v>
      </c>
      <c r="C31" t="s">
        <v>156</v>
      </c>
      <c r="D31" t="s">
        <v>32</v>
      </c>
      <c r="E31" t="s">
        <v>14</v>
      </c>
      <c r="F31" s="1">
        <v>44046</v>
      </c>
      <c r="G31" s="4">
        <v>1900008</v>
      </c>
    </row>
    <row r="32" spans="1:7" x14ac:dyDescent="0.3">
      <c r="A32">
        <f t="shared" si="0"/>
        <v>31</v>
      </c>
      <c r="B32" t="s">
        <v>49</v>
      </c>
      <c r="C32" t="s">
        <v>157</v>
      </c>
      <c r="D32" t="s">
        <v>25</v>
      </c>
      <c r="E32" t="s">
        <v>27</v>
      </c>
      <c r="F32" s="1">
        <v>44061</v>
      </c>
      <c r="G32" s="4">
        <v>1700004</v>
      </c>
    </row>
    <row r="33" spans="1:7" x14ac:dyDescent="0.3">
      <c r="A33">
        <f t="shared" si="0"/>
        <v>32</v>
      </c>
      <c r="B33" t="s">
        <v>50</v>
      </c>
      <c r="C33" t="s">
        <v>158</v>
      </c>
      <c r="D33" t="s">
        <v>20</v>
      </c>
      <c r="E33" t="s">
        <v>33</v>
      </c>
      <c r="F33" s="1">
        <v>44060</v>
      </c>
      <c r="G33" s="4">
        <v>2350008</v>
      </c>
    </row>
    <row r="34" spans="1:7" x14ac:dyDescent="0.3">
      <c r="A34">
        <f t="shared" si="0"/>
        <v>33</v>
      </c>
      <c r="B34" t="s">
        <v>51</v>
      </c>
      <c r="C34" t="s">
        <v>159</v>
      </c>
      <c r="D34" t="s">
        <v>8</v>
      </c>
      <c r="E34" t="s">
        <v>9</v>
      </c>
      <c r="F34" s="1">
        <v>44075</v>
      </c>
      <c r="G34" s="4">
        <v>600000</v>
      </c>
    </row>
    <row r="35" spans="1:7" x14ac:dyDescent="0.3">
      <c r="A35">
        <f t="shared" si="0"/>
        <v>34</v>
      </c>
      <c r="B35" t="s">
        <v>52</v>
      </c>
      <c r="C35" t="s">
        <v>160</v>
      </c>
      <c r="D35" t="s">
        <v>25</v>
      </c>
      <c r="E35" t="s">
        <v>17</v>
      </c>
      <c r="F35" s="1">
        <v>44078</v>
      </c>
      <c r="G35" s="4">
        <v>550020</v>
      </c>
    </row>
    <row r="36" spans="1:7" x14ac:dyDescent="0.3">
      <c r="A36">
        <f t="shared" si="0"/>
        <v>35</v>
      </c>
      <c r="B36" t="s">
        <v>53</v>
      </c>
      <c r="C36" t="s">
        <v>161</v>
      </c>
      <c r="D36" t="s">
        <v>70</v>
      </c>
      <c r="E36" t="s">
        <v>17</v>
      </c>
      <c r="F36" s="1">
        <v>44078</v>
      </c>
      <c r="G36" s="4">
        <v>3100008</v>
      </c>
    </row>
    <row r="37" spans="1:7" x14ac:dyDescent="0.3">
      <c r="A37">
        <f t="shared" si="0"/>
        <v>36</v>
      </c>
      <c r="B37" t="s">
        <v>54</v>
      </c>
      <c r="C37" t="s">
        <v>162</v>
      </c>
      <c r="D37" t="s">
        <v>13</v>
      </c>
      <c r="E37" t="s">
        <v>9</v>
      </c>
      <c r="F37" s="1">
        <v>44084</v>
      </c>
      <c r="G37" s="4">
        <v>273084</v>
      </c>
    </row>
    <row r="38" spans="1:7" x14ac:dyDescent="0.3">
      <c r="A38">
        <f t="shared" si="0"/>
        <v>37</v>
      </c>
      <c r="B38" t="s">
        <v>55</v>
      </c>
      <c r="C38" t="s">
        <v>163</v>
      </c>
      <c r="D38" t="s">
        <v>32</v>
      </c>
      <c r="E38" t="s">
        <v>23</v>
      </c>
      <c r="F38" s="1">
        <v>44090</v>
      </c>
      <c r="G38" s="4">
        <v>1050000</v>
      </c>
    </row>
    <row r="39" spans="1:7" x14ac:dyDescent="0.3">
      <c r="A39">
        <f t="shared" si="0"/>
        <v>38</v>
      </c>
      <c r="B39" t="s">
        <v>56</v>
      </c>
      <c r="C39" t="s">
        <v>164</v>
      </c>
      <c r="D39" t="s">
        <v>13</v>
      </c>
      <c r="E39" t="s">
        <v>14</v>
      </c>
      <c r="F39" s="1">
        <v>44098</v>
      </c>
      <c r="G39" s="4">
        <v>240012</v>
      </c>
    </row>
    <row r="40" spans="1:7" x14ac:dyDescent="0.3">
      <c r="A40">
        <f t="shared" si="0"/>
        <v>39</v>
      </c>
      <c r="B40" t="s">
        <v>57</v>
      </c>
      <c r="C40" t="s">
        <v>165</v>
      </c>
      <c r="D40" t="s">
        <v>11</v>
      </c>
      <c r="E40" t="s">
        <v>9</v>
      </c>
      <c r="F40" s="1">
        <v>44075</v>
      </c>
      <c r="G40" s="4">
        <v>455400</v>
      </c>
    </row>
    <row r="41" spans="1:7" x14ac:dyDescent="0.3">
      <c r="A41">
        <f t="shared" si="0"/>
        <v>40</v>
      </c>
      <c r="B41" t="s">
        <v>58</v>
      </c>
      <c r="C41" t="s">
        <v>166</v>
      </c>
      <c r="D41" t="s">
        <v>13</v>
      </c>
      <c r="E41" t="s">
        <v>9</v>
      </c>
      <c r="F41" s="1">
        <v>44109</v>
      </c>
      <c r="G41" s="4">
        <v>360000</v>
      </c>
    </row>
    <row r="42" spans="1:7" x14ac:dyDescent="0.3">
      <c r="A42">
        <f t="shared" si="0"/>
        <v>41</v>
      </c>
      <c r="B42" t="s">
        <v>59</v>
      </c>
      <c r="C42" t="s">
        <v>167</v>
      </c>
      <c r="D42" t="s">
        <v>22</v>
      </c>
      <c r="E42" t="s">
        <v>33</v>
      </c>
      <c r="F42" s="1">
        <v>44109</v>
      </c>
      <c r="G42" s="4">
        <v>4500000</v>
      </c>
    </row>
    <row r="43" spans="1:7" x14ac:dyDescent="0.3">
      <c r="A43">
        <f t="shared" si="0"/>
        <v>42</v>
      </c>
      <c r="B43" t="s">
        <v>60</v>
      </c>
      <c r="C43" t="s">
        <v>168</v>
      </c>
      <c r="D43" t="s">
        <v>11</v>
      </c>
      <c r="E43" t="s">
        <v>23</v>
      </c>
      <c r="F43" s="1">
        <v>44119</v>
      </c>
      <c r="G43" s="4">
        <v>480000</v>
      </c>
    </row>
    <row r="44" spans="1:7" x14ac:dyDescent="0.3">
      <c r="A44">
        <f t="shared" si="0"/>
        <v>43</v>
      </c>
      <c r="B44" t="s">
        <v>61</v>
      </c>
      <c r="C44" t="s">
        <v>169</v>
      </c>
      <c r="D44" t="s">
        <v>13</v>
      </c>
      <c r="E44" t="s">
        <v>17</v>
      </c>
      <c r="F44" s="1">
        <v>44123</v>
      </c>
      <c r="G44" s="4">
        <v>342600</v>
      </c>
    </row>
    <row r="45" spans="1:7" x14ac:dyDescent="0.3">
      <c r="A45">
        <f t="shared" si="0"/>
        <v>44</v>
      </c>
      <c r="B45" t="s">
        <v>62</v>
      </c>
      <c r="C45" t="s">
        <v>170</v>
      </c>
      <c r="D45" t="s">
        <v>25</v>
      </c>
      <c r="E45" t="s">
        <v>17</v>
      </c>
      <c r="F45" s="1">
        <v>44126</v>
      </c>
      <c r="G45" s="4">
        <v>320004</v>
      </c>
    </row>
    <row r="46" spans="1:7" x14ac:dyDescent="0.3">
      <c r="A46">
        <f t="shared" si="0"/>
        <v>45</v>
      </c>
      <c r="B46" t="s">
        <v>63</v>
      </c>
      <c r="C46" t="s">
        <v>171</v>
      </c>
      <c r="D46" t="s">
        <v>32</v>
      </c>
      <c r="E46" t="s">
        <v>23</v>
      </c>
      <c r="F46" s="1">
        <v>44130</v>
      </c>
      <c r="G46" s="4">
        <v>1200000</v>
      </c>
    </row>
    <row r="47" spans="1:7" x14ac:dyDescent="0.3">
      <c r="A47">
        <f t="shared" si="0"/>
        <v>46</v>
      </c>
      <c r="B47" t="s">
        <v>64</v>
      </c>
      <c r="C47" t="s">
        <v>172</v>
      </c>
      <c r="D47" t="s">
        <v>11</v>
      </c>
      <c r="E47" t="s">
        <v>9</v>
      </c>
      <c r="F47" s="1">
        <v>44136</v>
      </c>
      <c r="G47" s="4">
        <v>384276</v>
      </c>
    </row>
    <row r="48" spans="1:7" x14ac:dyDescent="0.3">
      <c r="A48">
        <f t="shared" si="0"/>
        <v>47</v>
      </c>
      <c r="B48" t="s">
        <v>65</v>
      </c>
      <c r="C48" t="s">
        <v>173</v>
      </c>
      <c r="D48" t="s">
        <v>25</v>
      </c>
      <c r="E48" t="s">
        <v>23</v>
      </c>
      <c r="F48" s="1">
        <v>44140</v>
      </c>
      <c r="G48" s="4">
        <v>425004</v>
      </c>
    </row>
    <row r="49" spans="1:7" x14ac:dyDescent="0.3">
      <c r="A49">
        <f t="shared" si="0"/>
        <v>48</v>
      </c>
      <c r="B49" t="s">
        <v>66</v>
      </c>
      <c r="C49" t="s">
        <v>174</v>
      </c>
      <c r="D49" t="s">
        <v>13</v>
      </c>
      <c r="E49" t="s">
        <v>23</v>
      </c>
      <c r="F49" s="1">
        <v>44144</v>
      </c>
      <c r="G49" s="4">
        <v>360000</v>
      </c>
    </row>
    <row r="50" spans="1:7" x14ac:dyDescent="0.3">
      <c r="A50">
        <f t="shared" si="0"/>
        <v>49</v>
      </c>
      <c r="B50" t="s">
        <v>67</v>
      </c>
      <c r="C50" t="s">
        <v>175</v>
      </c>
      <c r="D50" t="s">
        <v>11</v>
      </c>
      <c r="E50" t="s">
        <v>23</v>
      </c>
      <c r="F50" s="1">
        <v>44158</v>
      </c>
      <c r="G50" s="4">
        <v>480000</v>
      </c>
    </row>
    <row r="51" spans="1:7" x14ac:dyDescent="0.3">
      <c r="A51">
        <f t="shared" si="0"/>
        <v>50</v>
      </c>
      <c r="B51" t="s">
        <v>68</v>
      </c>
      <c r="C51" t="s">
        <v>176</v>
      </c>
      <c r="D51" t="s">
        <v>25</v>
      </c>
      <c r="E51" t="s">
        <v>23</v>
      </c>
      <c r="F51" s="1">
        <v>44165</v>
      </c>
      <c r="G51" s="4">
        <v>840000</v>
      </c>
    </row>
    <row r="52" spans="1:7" x14ac:dyDescent="0.3">
      <c r="A52">
        <f t="shared" si="0"/>
        <v>51</v>
      </c>
      <c r="B52" t="s">
        <v>69</v>
      </c>
      <c r="C52" t="s">
        <v>177</v>
      </c>
      <c r="D52" t="s">
        <v>70</v>
      </c>
      <c r="E52" t="s">
        <v>17</v>
      </c>
      <c r="F52" s="1">
        <v>44165</v>
      </c>
      <c r="G52" s="4">
        <v>7500000</v>
      </c>
    </row>
    <row r="53" spans="1:7" x14ac:dyDescent="0.3">
      <c r="A53">
        <f t="shared" si="0"/>
        <v>52</v>
      </c>
      <c r="B53" t="s">
        <v>71</v>
      </c>
      <c r="C53" t="s">
        <v>178</v>
      </c>
      <c r="D53" t="s">
        <v>13</v>
      </c>
      <c r="E53" t="s">
        <v>33</v>
      </c>
      <c r="F53" s="1">
        <v>44167</v>
      </c>
      <c r="G53" s="4">
        <v>475008</v>
      </c>
    </row>
    <row r="54" spans="1:7" x14ac:dyDescent="0.3">
      <c r="A54">
        <f t="shared" si="0"/>
        <v>53</v>
      </c>
      <c r="B54" t="s">
        <v>72</v>
      </c>
      <c r="C54" t="s">
        <v>179</v>
      </c>
      <c r="D54" t="s">
        <v>8</v>
      </c>
      <c r="E54" t="s">
        <v>23</v>
      </c>
      <c r="F54" s="1">
        <v>44179</v>
      </c>
      <c r="G54" s="4">
        <v>550008</v>
      </c>
    </row>
    <row r="55" spans="1:7" x14ac:dyDescent="0.3">
      <c r="A55">
        <f t="shared" si="0"/>
        <v>54</v>
      </c>
      <c r="B55" t="s">
        <v>73</v>
      </c>
      <c r="C55" t="s">
        <v>180</v>
      </c>
      <c r="D55" t="s">
        <v>11</v>
      </c>
      <c r="E55" t="s">
        <v>23</v>
      </c>
      <c r="F55" s="1">
        <v>44180</v>
      </c>
      <c r="G55" s="4">
        <v>350004</v>
      </c>
    </row>
    <row r="56" spans="1:7" x14ac:dyDescent="0.3">
      <c r="A56">
        <f t="shared" si="0"/>
        <v>55</v>
      </c>
      <c r="B56" t="s">
        <v>74</v>
      </c>
      <c r="C56" t="s">
        <v>181</v>
      </c>
      <c r="D56" t="s">
        <v>13</v>
      </c>
      <c r="E56" t="s">
        <v>14</v>
      </c>
      <c r="F56" s="1">
        <v>44186</v>
      </c>
      <c r="G56" s="4">
        <v>226872</v>
      </c>
    </row>
    <row r="57" spans="1:7" x14ac:dyDescent="0.3">
      <c r="A57">
        <f t="shared" si="0"/>
        <v>56</v>
      </c>
      <c r="B57" t="s">
        <v>75</v>
      </c>
      <c r="C57" t="s">
        <v>182</v>
      </c>
      <c r="D57" t="s">
        <v>13</v>
      </c>
      <c r="E57" t="s">
        <v>17</v>
      </c>
      <c r="F57" s="1">
        <v>44186</v>
      </c>
      <c r="G57" s="4">
        <v>311400</v>
      </c>
    </row>
    <row r="58" spans="1:7" x14ac:dyDescent="0.3">
      <c r="A58">
        <f t="shared" si="0"/>
        <v>57</v>
      </c>
      <c r="B58" t="s">
        <v>76</v>
      </c>
      <c r="C58" t="s">
        <v>183</v>
      </c>
      <c r="D58" t="s">
        <v>25</v>
      </c>
      <c r="E58" t="s">
        <v>27</v>
      </c>
      <c r="F58" s="1">
        <v>44198</v>
      </c>
      <c r="G58" s="4">
        <v>1400004</v>
      </c>
    </row>
    <row r="59" spans="1:7" x14ac:dyDescent="0.3">
      <c r="A59">
        <f t="shared" si="0"/>
        <v>58</v>
      </c>
      <c r="B59" t="s">
        <v>77</v>
      </c>
      <c r="C59" t="s">
        <v>184</v>
      </c>
      <c r="D59" t="s">
        <v>22</v>
      </c>
      <c r="E59" t="s">
        <v>9</v>
      </c>
      <c r="F59" s="1">
        <v>44200</v>
      </c>
      <c r="G59" s="4">
        <v>4500000</v>
      </c>
    </row>
    <row r="60" spans="1:7" x14ac:dyDescent="0.3">
      <c r="A60">
        <f t="shared" si="0"/>
        <v>59</v>
      </c>
      <c r="B60" t="s">
        <v>78</v>
      </c>
      <c r="C60" t="s">
        <v>185</v>
      </c>
      <c r="D60" t="s">
        <v>20</v>
      </c>
      <c r="E60" t="s">
        <v>17</v>
      </c>
      <c r="F60" s="1">
        <v>44201</v>
      </c>
      <c r="G60" s="4">
        <v>1900008</v>
      </c>
    </row>
    <row r="61" spans="1:7" x14ac:dyDescent="0.3">
      <c r="A61">
        <f t="shared" si="0"/>
        <v>60</v>
      </c>
      <c r="B61" t="s">
        <v>79</v>
      </c>
      <c r="C61" t="s">
        <v>186</v>
      </c>
      <c r="D61" t="s">
        <v>13</v>
      </c>
      <c r="E61" t="s">
        <v>17</v>
      </c>
      <c r="F61" s="1">
        <v>44197</v>
      </c>
      <c r="G61" s="4">
        <v>327000</v>
      </c>
    </row>
    <row r="62" spans="1:7" x14ac:dyDescent="0.3">
      <c r="A62">
        <f t="shared" si="0"/>
        <v>61</v>
      </c>
      <c r="B62" t="s">
        <v>80</v>
      </c>
      <c r="C62" t="s">
        <v>187</v>
      </c>
      <c r="D62" t="s">
        <v>8</v>
      </c>
      <c r="E62" t="s">
        <v>17</v>
      </c>
      <c r="F62" s="1">
        <v>44207</v>
      </c>
      <c r="G62" s="4">
        <v>400008</v>
      </c>
    </row>
    <row r="63" spans="1:7" x14ac:dyDescent="0.3">
      <c r="A63">
        <f t="shared" si="0"/>
        <v>62</v>
      </c>
      <c r="B63" t="s">
        <v>81</v>
      </c>
      <c r="C63" t="s">
        <v>188</v>
      </c>
      <c r="D63" t="s">
        <v>32</v>
      </c>
      <c r="E63" t="s">
        <v>33</v>
      </c>
      <c r="F63" s="1">
        <v>44207</v>
      </c>
      <c r="G63" s="4">
        <v>1000008</v>
      </c>
    </row>
    <row r="64" spans="1:7" x14ac:dyDescent="0.3">
      <c r="A64">
        <f t="shared" si="0"/>
        <v>63</v>
      </c>
      <c r="B64" t="s">
        <v>82</v>
      </c>
      <c r="C64" t="s">
        <v>189</v>
      </c>
      <c r="D64" t="s">
        <v>13</v>
      </c>
      <c r="E64" t="s">
        <v>33</v>
      </c>
      <c r="F64" s="1">
        <v>44207</v>
      </c>
      <c r="G64" s="4">
        <v>475008</v>
      </c>
    </row>
    <row r="65" spans="1:7" x14ac:dyDescent="0.3">
      <c r="A65">
        <f t="shared" si="0"/>
        <v>64</v>
      </c>
      <c r="B65" t="s">
        <v>83</v>
      </c>
      <c r="C65" t="s">
        <v>190</v>
      </c>
      <c r="D65" t="s">
        <v>13</v>
      </c>
      <c r="E65" t="s">
        <v>17</v>
      </c>
      <c r="F65" s="1">
        <v>44207</v>
      </c>
      <c r="G65" s="4">
        <v>407400</v>
      </c>
    </row>
    <row r="66" spans="1:7" x14ac:dyDescent="0.3">
      <c r="A66">
        <f t="shared" si="0"/>
        <v>65</v>
      </c>
      <c r="B66" t="s">
        <v>84</v>
      </c>
      <c r="C66" t="s">
        <v>191</v>
      </c>
      <c r="D66" t="s">
        <v>13</v>
      </c>
      <c r="E66" t="s">
        <v>17</v>
      </c>
      <c r="F66" s="1">
        <v>44207</v>
      </c>
      <c r="G66" s="4">
        <v>347400</v>
      </c>
    </row>
    <row r="67" spans="1:7" x14ac:dyDescent="0.3">
      <c r="A67">
        <f t="shared" si="0"/>
        <v>66</v>
      </c>
      <c r="B67" t="s">
        <v>85</v>
      </c>
      <c r="C67" t="s">
        <v>192</v>
      </c>
      <c r="D67" t="s">
        <v>13</v>
      </c>
      <c r="E67" t="s">
        <v>17</v>
      </c>
      <c r="F67" s="1">
        <v>44223</v>
      </c>
      <c r="G67" s="4">
        <v>345000</v>
      </c>
    </row>
    <row r="68" spans="1:7" x14ac:dyDescent="0.3">
      <c r="A68">
        <f t="shared" ref="A68:A107" si="1">A67+1</f>
        <v>67</v>
      </c>
      <c r="B68" t="s">
        <v>86</v>
      </c>
      <c r="C68" t="s">
        <v>193</v>
      </c>
      <c r="D68" t="s">
        <v>20</v>
      </c>
      <c r="E68" t="s">
        <v>33</v>
      </c>
      <c r="F68" s="1">
        <v>44228</v>
      </c>
      <c r="G68" s="4">
        <v>3600000</v>
      </c>
    </row>
    <row r="69" spans="1:7" x14ac:dyDescent="0.3">
      <c r="A69">
        <f t="shared" si="1"/>
        <v>68</v>
      </c>
      <c r="B69" t="s">
        <v>87</v>
      </c>
      <c r="C69" t="s">
        <v>194</v>
      </c>
      <c r="D69" t="s">
        <v>25</v>
      </c>
      <c r="E69" t="s">
        <v>14</v>
      </c>
      <c r="F69" s="1">
        <v>44228</v>
      </c>
      <c r="G69" s="4">
        <v>610008</v>
      </c>
    </row>
    <row r="70" spans="1:7" x14ac:dyDescent="0.3">
      <c r="A70">
        <f t="shared" si="1"/>
        <v>69</v>
      </c>
      <c r="B70" t="s">
        <v>88</v>
      </c>
      <c r="C70" t="s">
        <v>195</v>
      </c>
      <c r="D70" t="s">
        <v>22</v>
      </c>
      <c r="E70" t="s">
        <v>14</v>
      </c>
      <c r="F70" s="1">
        <v>44242</v>
      </c>
      <c r="G70" s="4">
        <v>4850004</v>
      </c>
    </row>
    <row r="71" spans="1:7" x14ac:dyDescent="0.3">
      <c r="A71">
        <f t="shared" si="1"/>
        <v>70</v>
      </c>
      <c r="B71" t="s">
        <v>89</v>
      </c>
      <c r="C71" t="s">
        <v>196</v>
      </c>
      <c r="D71" t="s">
        <v>13</v>
      </c>
      <c r="E71" t="s">
        <v>9</v>
      </c>
      <c r="F71" s="1">
        <v>44242</v>
      </c>
      <c r="G71" s="4">
        <v>335400</v>
      </c>
    </row>
    <row r="72" spans="1:7" x14ac:dyDescent="0.3">
      <c r="A72">
        <f t="shared" si="1"/>
        <v>71</v>
      </c>
      <c r="B72" t="s">
        <v>90</v>
      </c>
      <c r="C72" t="s">
        <v>197</v>
      </c>
      <c r="D72" t="s">
        <v>11</v>
      </c>
      <c r="E72" t="s">
        <v>9</v>
      </c>
      <c r="F72" s="1">
        <v>44243</v>
      </c>
      <c r="G72" s="4">
        <v>500004</v>
      </c>
    </row>
    <row r="73" spans="1:7" x14ac:dyDescent="0.3">
      <c r="A73">
        <f t="shared" si="1"/>
        <v>72</v>
      </c>
      <c r="B73" t="s">
        <v>91</v>
      </c>
      <c r="C73" t="s">
        <v>198</v>
      </c>
      <c r="D73" t="s">
        <v>32</v>
      </c>
      <c r="E73" t="s">
        <v>9</v>
      </c>
      <c r="F73" s="1">
        <v>44251</v>
      </c>
      <c r="G73" s="4">
        <v>1400004</v>
      </c>
    </row>
    <row r="74" spans="1:7" x14ac:dyDescent="0.3">
      <c r="A74">
        <f t="shared" si="1"/>
        <v>73</v>
      </c>
      <c r="B74" t="s">
        <v>92</v>
      </c>
      <c r="C74" t="s">
        <v>199</v>
      </c>
      <c r="D74" t="s">
        <v>13</v>
      </c>
      <c r="E74" t="s">
        <v>14</v>
      </c>
      <c r="F74" s="1">
        <v>44252</v>
      </c>
      <c r="G74" s="4">
        <v>210636</v>
      </c>
    </row>
    <row r="75" spans="1:7" x14ac:dyDescent="0.3">
      <c r="A75">
        <f t="shared" si="1"/>
        <v>74</v>
      </c>
      <c r="B75" t="s">
        <v>93</v>
      </c>
      <c r="C75" t="s">
        <v>200</v>
      </c>
      <c r="D75" t="s">
        <v>13</v>
      </c>
      <c r="E75" t="s">
        <v>17</v>
      </c>
      <c r="F75" s="1">
        <v>44252</v>
      </c>
      <c r="G75" s="4">
        <v>311400</v>
      </c>
    </row>
    <row r="76" spans="1:7" x14ac:dyDescent="0.3">
      <c r="A76">
        <f t="shared" si="1"/>
        <v>75</v>
      </c>
      <c r="B76" t="s">
        <v>94</v>
      </c>
      <c r="C76" t="s">
        <v>201</v>
      </c>
      <c r="D76" t="s">
        <v>25</v>
      </c>
      <c r="E76" t="s">
        <v>17</v>
      </c>
      <c r="F76" s="1">
        <v>44252</v>
      </c>
      <c r="G76" s="4">
        <v>825000</v>
      </c>
    </row>
    <row r="77" spans="1:7" x14ac:dyDescent="0.3">
      <c r="A77">
        <f t="shared" si="1"/>
        <v>76</v>
      </c>
      <c r="B77" t="s">
        <v>95</v>
      </c>
      <c r="C77" t="s">
        <v>202</v>
      </c>
      <c r="D77" t="s">
        <v>13</v>
      </c>
      <c r="E77" t="s">
        <v>23</v>
      </c>
      <c r="F77" s="1">
        <v>44249</v>
      </c>
      <c r="G77" s="4">
        <v>293160</v>
      </c>
    </row>
    <row r="78" spans="1:7" x14ac:dyDescent="0.3">
      <c r="A78">
        <f t="shared" si="1"/>
        <v>77</v>
      </c>
      <c r="B78" t="s">
        <v>96</v>
      </c>
      <c r="C78" t="s">
        <v>203</v>
      </c>
      <c r="D78" t="s">
        <v>25</v>
      </c>
      <c r="E78" t="s">
        <v>9</v>
      </c>
      <c r="F78" s="1">
        <v>44256</v>
      </c>
      <c r="G78" s="4">
        <v>800004</v>
      </c>
    </row>
    <row r="79" spans="1:7" x14ac:dyDescent="0.3">
      <c r="A79">
        <f t="shared" si="1"/>
        <v>78</v>
      </c>
      <c r="B79" t="s">
        <v>97</v>
      </c>
      <c r="C79" t="s">
        <v>204</v>
      </c>
      <c r="D79" t="s">
        <v>11</v>
      </c>
      <c r="E79" t="s">
        <v>9</v>
      </c>
      <c r="F79" s="1">
        <v>44270</v>
      </c>
      <c r="G79" s="4">
        <v>440004</v>
      </c>
    </row>
    <row r="80" spans="1:7" x14ac:dyDescent="0.3">
      <c r="A80">
        <f t="shared" si="1"/>
        <v>79</v>
      </c>
      <c r="B80" t="s">
        <v>98</v>
      </c>
      <c r="C80" t="s">
        <v>205</v>
      </c>
      <c r="D80" t="s">
        <v>25</v>
      </c>
      <c r="E80" t="s">
        <v>14</v>
      </c>
      <c r="F80" s="1">
        <v>44287</v>
      </c>
      <c r="G80" s="4">
        <v>1350000</v>
      </c>
    </row>
    <row r="81" spans="1:7" x14ac:dyDescent="0.3">
      <c r="A81">
        <f t="shared" si="1"/>
        <v>80</v>
      </c>
      <c r="B81" t="s">
        <v>99</v>
      </c>
      <c r="C81" t="s">
        <v>206</v>
      </c>
      <c r="D81" t="s">
        <v>25</v>
      </c>
      <c r="E81" t="s">
        <v>17</v>
      </c>
      <c r="F81" s="1">
        <v>44286</v>
      </c>
      <c r="G81" s="4">
        <v>1200000</v>
      </c>
    </row>
    <row r="82" spans="1:7" x14ac:dyDescent="0.3">
      <c r="A82">
        <f t="shared" si="1"/>
        <v>81</v>
      </c>
      <c r="B82" t="s">
        <v>101</v>
      </c>
      <c r="C82" t="s">
        <v>207</v>
      </c>
      <c r="D82" t="s">
        <v>25</v>
      </c>
      <c r="E82" t="s">
        <v>27</v>
      </c>
      <c r="F82" s="1">
        <v>44298</v>
      </c>
      <c r="G82" s="4">
        <v>1450008</v>
      </c>
    </row>
    <row r="83" spans="1:7" x14ac:dyDescent="0.3">
      <c r="A83">
        <f t="shared" si="1"/>
        <v>82</v>
      </c>
      <c r="B83" t="s">
        <v>102</v>
      </c>
      <c r="C83" t="s">
        <v>208</v>
      </c>
      <c r="D83" t="s">
        <v>20</v>
      </c>
      <c r="E83" t="s">
        <v>23</v>
      </c>
      <c r="F83" s="1">
        <v>44298</v>
      </c>
      <c r="G83" s="4">
        <v>1500000</v>
      </c>
    </row>
    <row r="84" spans="1:7" x14ac:dyDescent="0.3">
      <c r="A84">
        <f t="shared" si="1"/>
        <v>83</v>
      </c>
      <c r="B84" t="s">
        <v>103</v>
      </c>
      <c r="C84" t="s">
        <v>209</v>
      </c>
      <c r="D84" t="s">
        <v>8</v>
      </c>
      <c r="E84" t="s">
        <v>17</v>
      </c>
      <c r="F84" s="1">
        <v>44232</v>
      </c>
      <c r="G84" s="4">
        <v>450000</v>
      </c>
    </row>
    <row r="85" spans="1:7" x14ac:dyDescent="0.3">
      <c r="A85">
        <f t="shared" si="1"/>
        <v>84</v>
      </c>
      <c r="B85" t="s">
        <v>104</v>
      </c>
      <c r="C85" t="s">
        <v>210</v>
      </c>
      <c r="D85" t="s">
        <v>13</v>
      </c>
      <c r="E85" t="s">
        <v>17</v>
      </c>
      <c r="F85" s="1">
        <v>44273</v>
      </c>
      <c r="G85" s="4">
        <v>325080</v>
      </c>
    </row>
    <row r="86" spans="1:7" x14ac:dyDescent="0.3">
      <c r="A86">
        <f t="shared" si="1"/>
        <v>85</v>
      </c>
      <c r="B86" t="s">
        <v>105</v>
      </c>
      <c r="C86" t="s">
        <v>211</v>
      </c>
      <c r="D86" t="s">
        <v>13</v>
      </c>
      <c r="E86" t="s">
        <v>27</v>
      </c>
      <c r="F86" s="1">
        <v>44291</v>
      </c>
      <c r="G86" s="4">
        <v>443400</v>
      </c>
    </row>
    <row r="87" spans="1:7" x14ac:dyDescent="0.3">
      <c r="A87">
        <f t="shared" si="1"/>
        <v>86</v>
      </c>
      <c r="B87" t="s">
        <v>106</v>
      </c>
      <c r="C87" t="s">
        <v>212</v>
      </c>
      <c r="D87" t="s">
        <v>25</v>
      </c>
      <c r="E87" t="s">
        <v>27</v>
      </c>
      <c r="F87" s="1">
        <v>44291</v>
      </c>
      <c r="G87" s="4">
        <v>1100004</v>
      </c>
    </row>
    <row r="88" spans="1:7" x14ac:dyDescent="0.3">
      <c r="A88">
        <f t="shared" si="1"/>
        <v>87</v>
      </c>
      <c r="B88" t="s">
        <v>107</v>
      </c>
      <c r="C88" t="s">
        <v>213</v>
      </c>
      <c r="D88" t="s">
        <v>13</v>
      </c>
      <c r="E88" t="s">
        <v>17</v>
      </c>
      <c r="F88" s="1">
        <v>44291</v>
      </c>
      <c r="G88" s="4">
        <v>347400</v>
      </c>
    </row>
    <row r="89" spans="1:7" x14ac:dyDescent="0.3">
      <c r="A89">
        <f t="shared" si="1"/>
        <v>88</v>
      </c>
      <c r="B89" t="s">
        <v>108</v>
      </c>
      <c r="C89" t="s">
        <v>214</v>
      </c>
      <c r="D89" t="s">
        <v>13</v>
      </c>
      <c r="E89" t="s">
        <v>17</v>
      </c>
      <c r="F89" s="1">
        <v>44301</v>
      </c>
      <c r="G89" s="4">
        <v>371400</v>
      </c>
    </row>
    <row r="90" spans="1:7" x14ac:dyDescent="0.3">
      <c r="A90">
        <f t="shared" si="1"/>
        <v>89</v>
      </c>
      <c r="B90" t="s">
        <v>109</v>
      </c>
      <c r="C90" t="s">
        <v>215</v>
      </c>
      <c r="D90" t="s">
        <v>32</v>
      </c>
      <c r="E90" t="s">
        <v>14</v>
      </c>
      <c r="F90" s="1">
        <v>44305</v>
      </c>
      <c r="G90" s="4">
        <v>2160000</v>
      </c>
    </row>
    <row r="91" spans="1:7" x14ac:dyDescent="0.3">
      <c r="A91">
        <f t="shared" si="1"/>
        <v>90</v>
      </c>
      <c r="B91" t="s">
        <v>110</v>
      </c>
      <c r="C91" t="s">
        <v>216</v>
      </c>
      <c r="D91" t="s">
        <v>11</v>
      </c>
      <c r="E91" t="s">
        <v>17</v>
      </c>
      <c r="F91" s="1">
        <v>44303</v>
      </c>
      <c r="G91" s="4">
        <v>407400</v>
      </c>
    </row>
    <row r="92" spans="1:7" x14ac:dyDescent="0.3">
      <c r="A92">
        <f t="shared" si="1"/>
        <v>91</v>
      </c>
      <c r="B92" t="s">
        <v>111</v>
      </c>
      <c r="C92" t="s">
        <v>217</v>
      </c>
      <c r="D92" t="s">
        <v>13</v>
      </c>
      <c r="E92" t="s">
        <v>17</v>
      </c>
      <c r="F92" s="1">
        <v>44307</v>
      </c>
      <c r="G92" s="4">
        <v>347400</v>
      </c>
    </row>
    <row r="93" spans="1:7" x14ac:dyDescent="0.3">
      <c r="A93">
        <f t="shared" si="1"/>
        <v>92</v>
      </c>
      <c r="B93" t="s">
        <v>112</v>
      </c>
      <c r="C93" t="s">
        <v>218</v>
      </c>
      <c r="D93" t="s">
        <v>11</v>
      </c>
      <c r="E93" t="s">
        <v>17</v>
      </c>
      <c r="F93" s="1">
        <v>44309</v>
      </c>
      <c r="G93" s="4">
        <v>384000</v>
      </c>
    </row>
    <row r="94" spans="1:7" x14ac:dyDescent="0.3">
      <c r="A94">
        <f t="shared" si="1"/>
        <v>93</v>
      </c>
      <c r="B94" t="s">
        <v>113</v>
      </c>
      <c r="C94" t="s">
        <v>219</v>
      </c>
      <c r="D94" t="s">
        <v>32</v>
      </c>
      <c r="E94" t="s">
        <v>9</v>
      </c>
      <c r="F94" s="1">
        <v>44312</v>
      </c>
      <c r="G94" s="4">
        <v>1450008</v>
      </c>
    </row>
    <row r="95" spans="1:7" x14ac:dyDescent="0.3">
      <c r="A95">
        <f t="shared" si="1"/>
        <v>94</v>
      </c>
      <c r="B95" t="s">
        <v>114</v>
      </c>
      <c r="C95" t="s">
        <v>220</v>
      </c>
      <c r="D95" t="s">
        <v>13</v>
      </c>
      <c r="E95" t="s">
        <v>23</v>
      </c>
      <c r="F95" s="1">
        <v>44313</v>
      </c>
      <c r="G95" s="4">
        <v>359400</v>
      </c>
    </row>
    <row r="96" spans="1:7" x14ac:dyDescent="0.3">
      <c r="A96">
        <f t="shared" si="1"/>
        <v>95</v>
      </c>
      <c r="B96" t="s">
        <v>115</v>
      </c>
      <c r="C96" t="s">
        <v>221</v>
      </c>
      <c r="D96" t="s">
        <v>13</v>
      </c>
      <c r="E96" t="s">
        <v>17</v>
      </c>
      <c r="F96" s="1">
        <v>44319</v>
      </c>
      <c r="G96" s="4">
        <v>347400</v>
      </c>
    </row>
    <row r="97" spans="1:7" x14ac:dyDescent="0.3">
      <c r="A97">
        <f t="shared" si="1"/>
        <v>96</v>
      </c>
      <c r="B97" t="s">
        <v>116</v>
      </c>
      <c r="C97" t="s">
        <v>222</v>
      </c>
      <c r="D97" t="s">
        <v>25</v>
      </c>
      <c r="E97" t="s">
        <v>23</v>
      </c>
      <c r="F97" s="1">
        <v>44319</v>
      </c>
      <c r="G97" s="4">
        <v>970008</v>
      </c>
    </row>
    <row r="98" spans="1:7" x14ac:dyDescent="0.3">
      <c r="A98">
        <f t="shared" si="1"/>
        <v>97</v>
      </c>
      <c r="B98" t="s">
        <v>117</v>
      </c>
      <c r="C98" t="s">
        <v>223</v>
      </c>
      <c r="D98" t="s">
        <v>13</v>
      </c>
      <c r="E98" t="s">
        <v>17</v>
      </c>
      <c r="F98" s="1">
        <v>44320</v>
      </c>
      <c r="G98" s="4">
        <v>389400</v>
      </c>
    </row>
    <row r="99" spans="1:7" x14ac:dyDescent="0.3">
      <c r="A99">
        <f t="shared" si="1"/>
        <v>98</v>
      </c>
      <c r="B99" t="s">
        <v>118</v>
      </c>
      <c r="C99" t="s">
        <v>224</v>
      </c>
      <c r="D99" t="s">
        <v>20</v>
      </c>
      <c r="E99" t="s">
        <v>100</v>
      </c>
      <c r="F99" s="1">
        <v>44326</v>
      </c>
      <c r="G99" s="4">
        <v>2600004</v>
      </c>
    </row>
    <row r="100" spans="1:7" x14ac:dyDescent="0.3">
      <c r="A100">
        <f t="shared" si="1"/>
        <v>99</v>
      </c>
      <c r="B100" t="s">
        <v>119</v>
      </c>
      <c r="C100" t="s">
        <v>225</v>
      </c>
      <c r="D100" t="s">
        <v>25</v>
      </c>
      <c r="E100" t="s">
        <v>17</v>
      </c>
      <c r="F100" s="1">
        <v>44326</v>
      </c>
      <c r="G100" s="4">
        <v>1500000</v>
      </c>
    </row>
    <row r="101" spans="1:7" x14ac:dyDescent="0.3">
      <c r="A101">
        <f t="shared" si="1"/>
        <v>100</v>
      </c>
      <c r="B101" t="s">
        <v>120</v>
      </c>
      <c r="C101" t="s">
        <v>226</v>
      </c>
      <c r="D101" t="s">
        <v>13</v>
      </c>
      <c r="E101" t="s">
        <v>17</v>
      </c>
      <c r="F101" s="1">
        <v>44328</v>
      </c>
      <c r="G101" s="4">
        <v>267924</v>
      </c>
    </row>
    <row r="102" spans="1:7" x14ac:dyDescent="0.3">
      <c r="A102">
        <f t="shared" si="1"/>
        <v>101</v>
      </c>
      <c r="B102" t="s">
        <v>121</v>
      </c>
      <c r="C102" t="s">
        <v>227</v>
      </c>
      <c r="D102" t="s">
        <v>20</v>
      </c>
      <c r="E102" t="s">
        <v>9</v>
      </c>
      <c r="F102" s="1">
        <v>44330</v>
      </c>
      <c r="G102" s="4">
        <v>3050004</v>
      </c>
    </row>
    <row r="103" spans="1:7" x14ac:dyDescent="0.3">
      <c r="A103">
        <f t="shared" si="1"/>
        <v>102</v>
      </c>
      <c r="B103" t="s">
        <v>122</v>
      </c>
      <c r="C103" t="s">
        <v>228</v>
      </c>
      <c r="D103" t="s">
        <v>13</v>
      </c>
      <c r="E103" t="s">
        <v>23</v>
      </c>
      <c r="F103" s="1">
        <v>44333</v>
      </c>
      <c r="G103" s="4">
        <v>359400</v>
      </c>
    </row>
    <row r="104" spans="1:7" x14ac:dyDescent="0.3">
      <c r="A104">
        <f t="shared" si="1"/>
        <v>103</v>
      </c>
      <c r="B104" t="s">
        <v>123</v>
      </c>
      <c r="C104" t="s">
        <v>229</v>
      </c>
      <c r="D104" t="s">
        <v>25</v>
      </c>
      <c r="E104" t="s">
        <v>14</v>
      </c>
      <c r="F104" s="1">
        <v>44333</v>
      </c>
      <c r="G104" s="4">
        <v>1500000</v>
      </c>
    </row>
    <row r="105" spans="1:7" x14ac:dyDescent="0.3">
      <c r="A105">
        <f t="shared" si="1"/>
        <v>104</v>
      </c>
      <c r="B105" t="s">
        <v>124</v>
      </c>
      <c r="C105" t="s">
        <v>230</v>
      </c>
      <c r="D105" t="s">
        <v>11</v>
      </c>
      <c r="E105" t="s">
        <v>23</v>
      </c>
      <c r="F105" s="1">
        <v>44333</v>
      </c>
      <c r="G105" s="4">
        <v>480000</v>
      </c>
    </row>
    <row r="106" spans="1:7" x14ac:dyDescent="0.3">
      <c r="A106">
        <f t="shared" si="1"/>
        <v>105</v>
      </c>
      <c r="B106" t="s">
        <v>125</v>
      </c>
      <c r="C106" t="s">
        <v>231</v>
      </c>
      <c r="D106" t="s">
        <v>32</v>
      </c>
      <c r="E106" t="s">
        <v>23</v>
      </c>
      <c r="F106" s="1">
        <v>44333</v>
      </c>
      <c r="G106" s="4">
        <v>1910004</v>
      </c>
    </row>
    <row r="107" spans="1:7" x14ac:dyDescent="0.3">
      <c r="A107">
        <f t="shared" si="1"/>
        <v>106</v>
      </c>
      <c r="B107" t="s">
        <v>126</v>
      </c>
      <c r="C107" t="s">
        <v>232</v>
      </c>
      <c r="D107" t="s">
        <v>11</v>
      </c>
      <c r="E107" t="s">
        <v>17</v>
      </c>
      <c r="F107" s="1">
        <v>44333</v>
      </c>
      <c r="G107" s="4">
        <v>347400</v>
      </c>
    </row>
  </sheetData>
  <autoFilter ref="A1:G10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C1" workbookViewId="0">
      <selection activeCell="O16" sqref="O16"/>
    </sheetView>
  </sheetViews>
  <sheetFormatPr defaultRowHeight="14.4" x14ac:dyDescent="0.3"/>
  <cols>
    <col min="1" max="1" width="20.44140625" customWidth="1"/>
    <col min="2" max="9" width="15.5546875" customWidth="1"/>
    <col min="10" max="10" width="12" customWidth="1"/>
    <col min="11" max="11" width="12" bestFit="1" customWidth="1"/>
    <col min="13" max="13" width="20.44140625" customWidth="1"/>
    <col min="14" max="14" width="15.44140625" customWidth="1"/>
    <col min="15" max="16" width="15.44140625" bestFit="1" customWidth="1"/>
    <col min="17" max="17" width="15.44140625" customWidth="1"/>
    <col min="18" max="18" width="15.44140625" bestFit="1" customWidth="1"/>
    <col min="19" max="20" width="15.44140625" customWidth="1"/>
    <col min="21" max="21" width="12" customWidth="1"/>
    <col min="22" max="22" width="12" bestFit="1" customWidth="1"/>
    <col min="24" max="24" width="13.109375" customWidth="1"/>
    <col min="25" max="25" width="17.33203125" customWidth="1"/>
    <col min="26" max="26" width="15.44140625" bestFit="1" customWidth="1"/>
    <col min="27" max="27" width="12.33203125" customWidth="1"/>
    <col min="28" max="28" width="9.6640625" customWidth="1"/>
    <col min="29" max="29" width="11.5546875" bestFit="1" customWidth="1"/>
    <col min="30" max="30" width="10.21875" customWidth="1"/>
    <col min="31" max="31" width="9" customWidth="1"/>
    <col min="32" max="32" width="7" customWidth="1"/>
    <col min="33" max="33" width="10.77734375" customWidth="1"/>
    <col min="34" max="34" width="17.5546875" bestFit="1" customWidth="1"/>
    <col min="35" max="35" width="12.33203125" bestFit="1" customWidth="1"/>
    <col min="36" max="36" width="9.6640625" bestFit="1" customWidth="1"/>
    <col min="37" max="37" width="10.21875" bestFit="1" customWidth="1"/>
    <col min="38" max="38" width="8" customWidth="1"/>
    <col min="39" max="39" width="20.33203125" bestFit="1" customWidth="1"/>
    <col min="40" max="40" width="16.21875" bestFit="1" customWidth="1"/>
    <col min="41" max="41" width="9.6640625" bestFit="1" customWidth="1"/>
    <col min="42" max="42" width="10.21875" bestFit="1" customWidth="1"/>
    <col min="43" max="43" width="19" bestFit="1" customWidth="1"/>
    <col min="44" max="44" width="10.5546875" bestFit="1" customWidth="1"/>
    <col min="45" max="45" width="15.44140625" bestFit="1" customWidth="1"/>
    <col min="46" max="46" width="9.6640625" bestFit="1" customWidth="1"/>
    <col min="47" max="47" width="11.5546875" bestFit="1" customWidth="1"/>
    <col min="48" max="48" width="10.21875" bestFit="1" customWidth="1"/>
    <col min="49" max="49" width="13.33203125" bestFit="1" customWidth="1"/>
    <col min="50" max="50" width="16.88671875" bestFit="1" customWidth="1"/>
    <col min="51" max="51" width="9.6640625" bestFit="1" customWidth="1"/>
    <col min="52" max="52" width="10.21875" bestFit="1" customWidth="1"/>
    <col min="53" max="53" width="19.6640625" bestFit="1" customWidth="1"/>
    <col min="54" max="54" width="16.44140625" bestFit="1" customWidth="1"/>
    <col min="55" max="55" width="15.44140625" bestFit="1" customWidth="1"/>
    <col min="56" max="56" width="9.6640625" bestFit="1" customWidth="1"/>
    <col min="57" max="57" width="10.21875" bestFit="1" customWidth="1"/>
    <col min="58" max="58" width="8" customWidth="1"/>
    <col min="59" max="59" width="19.21875" bestFit="1" customWidth="1"/>
    <col min="60" max="60" width="15.44140625" bestFit="1" customWidth="1"/>
    <col min="61" max="61" width="9.6640625" bestFit="1" customWidth="1"/>
    <col min="62" max="62" width="11.5546875" bestFit="1" customWidth="1"/>
    <col min="63" max="63" width="10.21875" bestFit="1" customWidth="1"/>
    <col min="64" max="64" width="8" customWidth="1"/>
    <col min="65" max="66" width="9" bestFit="1" customWidth="1"/>
    <col min="67" max="67" width="11.6640625" bestFit="1" customWidth="1"/>
    <col min="68" max="68" width="10.77734375" bestFit="1" customWidth="1"/>
  </cols>
  <sheetData>
    <row r="1" spans="1:26" x14ac:dyDescent="0.3">
      <c r="A1" s="10" t="s">
        <v>239</v>
      </c>
      <c r="B1" s="10" t="s">
        <v>236</v>
      </c>
      <c r="M1" s="10" t="s">
        <v>246</v>
      </c>
      <c r="N1" s="10" t="s">
        <v>236</v>
      </c>
      <c r="X1" s="15" t="s">
        <v>240</v>
      </c>
      <c r="Y1" s="15"/>
      <c r="Z1" s="15"/>
    </row>
    <row r="3" spans="1:26" x14ac:dyDescent="0.3">
      <c r="A3" s="17" t="s">
        <v>243</v>
      </c>
      <c r="B3" s="17" t="s">
        <v>3</v>
      </c>
      <c r="M3" s="17" t="s">
        <v>243</v>
      </c>
      <c r="N3" s="17" t="s">
        <v>4</v>
      </c>
      <c r="X3" s="17" t="s">
        <v>241</v>
      </c>
      <c r="Y3" t="s">
        <v>245</v>
      </c>
    </row>
    <row r="4" spans="1:26" x14ac:dyDescent="0.3">
      <c r="A4" s="17" t="s">
        <v>4</v>
      </c>
      <c r="B4" t="s">
        <v>70</v>
      </c>
      <c r="C4" t="s">
        <v>13</v>
      </c>
      <c r="D4" t="s">
        <v>20</v>
      </c>
      <c r="E4" t="s">
        <v>8</v>
      </c>
      <c r="F4" t="s">
        <v>25</v>
      </c>
      <c r="G4" t="s">
        <v>11</v>
      </c>
      <c r="H4" t="s">
        <v>32</v>
      </c>
      <c r="I4" t="s">
        <v>22</v>
      </c>
      <c r="J4" t="s">
        <v>242</v>
      </c>
      <c r="M4" s="17" t="s">
        <v>3</v>
      </c>
      <c r="N4" t="s">
        <v>17</v>
      </c>
      <c r="O4" t="s">
        <v>14</v>
      </c>
      <c r="P4" t="s">
        <v>100</v>
      </c>
      <c r="Q4" t="s">
        <v>23</v>
      </c>
      <c r="R4" t="s">
        <v>27</v>
      </c>
      <c r="S4" t="s">
        <v>9</v>
      </c>
      <c r="T4" t="s">
        <v>33</v>
      </c>
      <c r="U4" t="s">
        <v>242</v>
      </c>
      <c r="X4" s="18" t="s">
        <v>193</v>
      </c>
      <c r="Y4" s="19">
        <v>3600000</v>
      </c>
    </row>
    <row r="5" spans="1:26" x14ac:dyDescent="0.3">
      <c r="A5" t="s">
        <v>17</v>
      </c>
      <c r="B5" s="19">
        <v>2</v>
      </c>
      <c r="C5" s="19">
        <v>20</v>
      </c>
      <c r="D5" s="19">
        <v>1</v>
      </c>
      <c r="E5" s="19">
        <v>2</v>
      </c>
      <c r="F5" s="19">
        <v>5</v>
      </c>
      <c r="G5" s="19">
        <v>3</v>
      </c>
      <c r="H5" s="19">
        <v>3</v>
      </c>
      <c r="I5" s="19"/>
      <c r="J5" s="19">
        <v>36</v>
      </c>
      <c r="M5" t="s">
        <v>70</v>
      </c>
      <c r="N5" s="19">
        <v>2</v>
      </c>
      <c r="O5" s="19"/>
      <c r="P5" s="19"/>
      <c r="Q5" s="19"/>
      <c r="R5" s="19"/>
      <c r="S5" s="19"/>
      <c r="T5" s="19"/>
      <c r="U5" s="19">
        <v>2</v>
      </c>
      <c r="X5" s="18" t="s">
        <v>195</v>
      </c>
      <c r="Y5" s="19">
        <v>4850004</v>
      </c>
    </row>
    <row r="6" spans="1:26" x14ac:dyDescent="0.3">
      <c r="A6" t="s">
        <v>14</v>
      </c>
      <c r="B6" s="19"/>
      <c r="C6" s="19">
        <v>5</v>
      </c>
      <c r="D6" s="19"/>
      <c r="E6" s="19"/>
      <c r="F6" s="19">
        <v>3</v>
      </c>
      <c r="G6" s="19"/>
      <c r="H6" s="19">
        <v>3</v>
      </c>
      <c r="I6" s="19">
        <v>1</v>
      </c>
      <c r="J6" s="19">
        <v>12</v>
      </c>
      <c r="M6" t="s">
        <v>13</v>
      </c>
      <c r="N6" s="19">
        <v>20</v>
      </c>
      <c r="O6" s="19">
        <v>5</v>
      </c>
      <c r="P6" s="19"/>
      <c r="Q6" s="19">
        <v>5</v>
      </c>
      <c r="R6" s="19">
        <v>3</v>
      </c>
      <c r="S6" s="19">
        <v>5</v>
      </c>
      <c r="T6" s="19">
        <v>2</v>
      </c>
      <c r="U6" s="19">
        <v>40</v>
      </c>
      <c r="X6" s="18" t="s">
        <v>224</v>
      </c>
      <c r="Y6" s="19">
        <v>2600004</v>
      </c>
    </row>
    <row r="7" spans="1:26" x14ac:dyDescent="0.3">
      <c r="A7" t="s">
        <v>100</v>
      </c>
      <c r="B7" s="19"/>
      <c r="C7" s="19"/>
      <c r="D7" s="19">
        <v>2</v>
      </c>
      <c r="E7" s="19"/>
      <c r="F7" s="19"/>
      <c r="G7" s="19"/>
      <c r="H7" s="19"/>
      <c r="I7" s="19"/>
      <c r="J7" s="19">
        <v>2</v>
      </c>
      <c r="M7" t="s">
        <v>20</v>
      </c>
      <c r="N7" s="19">
        <v>1</v>
      </c>
      <c r="O7" s="19"/>
      <c r="P7" s="19">
        <v>2</v>
      </c>
      <c r="Q7" s="19">
        <v>2</v>
      </c>
      <c r="R7" s="19"/>
      <c r="S7" s="19">
        <v>1</v>
      </c>
      <c r="T7" s="19">
        <v>2</v>
      </c>
      <c r="U7" s="19">
        <v>8</v>
      </c>
      <c r="X7" s="18" t="s">
        <v>227</v>
      </c>
      <c r="Y7" s="19">
        <v>3050004</v>
      </c>
    </row>
    <row r="8" spans="1:26" x14ac:dyDescent="0.3">
      <c r="A8" t="s">
        <v>23</v>
      </c>
      <c r="B8" s="19"/>
      <c r="C8" s="19">
        <v>5</v>
      </c>
      <c r="D8" s="19">
        <v>2</v>
      </c>
      <c r="E8" s="19">
        <v>2</v>
      </c>
      <c r="F8" s="19">
        <v>4</v>
      </c>
      <c r="G8" s="19">
        <v>4</v>
      </c>
      <c r="H8" s="19">
        <v>3</v>
      </c>
      <c r="I8" s="19">
        <v>1</v>
      </c>
      <c r="J8" s="19">
        <v>21</v>
      </c>
      <c r="M8" t="s">
        <v>8</v>
      </c>
      <c r="N8" s="19">
        <v>2</v>
      </c>
      <c r="O8" s="19"/>
      <c r="P8" s="19"/>
      <c r="Q8" s="19">
        <v>2</v>
      </c>
      <c r="R8" s="19"/>
      <c r="S8" s="19">
        <v>2</v>
      </c>
      <c r="T8" s="19"/>
      <c r="U8" s="19">
        <v>6</v>
      </c>
      <c r="X8" s="18" t="s">
        <v>134</v>
      </c>
      <c r="Y8" s="19">
        <v>2600004</v>
      </c>
    </row>
    <row r="9" spans="1:26" x14ac:dyDescent="0.3">
      <c r="A9" t="s">
        <v>27</v>
      </c>
      <c r="B9" s="19"/>
      <c r="C9" s="19">
        <v>3</v>
      </c>
      <c r="D9" s="19"/>
      <c r="E9" s="19"/>
      <c r="F9" s="19">
        <v>4</v>
      </c>
      <c r="G9" s="19"/>
      <c r="H9" s="19"/>
      <c r="I9" s="19">
        <v>1</v>
      </c>
      <c r="J9" s="19">
        <v>8</v>
      </c>
      <c r="M9" t="s">
        <v>25</v>
      </c>
      <c r="N9" s="19">
        <v>5</v>
      </c>
      <c r="O9" s="19">
        <v>3</v>
      </c>
      <c r="P9" s="19"/>
      <c r="Q9" s="19">
        <v>4</v>
      </c>
      <c r="R9" s="19">
        <v>4</v>
      </c>
      <c r="S9" s="19">
        <v>1</v>
      </c>
      <c r="T9" s="19"/>
      <c r="U9" s="19">
        <v>17</v>
      </c>
      <c r="X9" s="18" t="s">
        <v>135</v>
      </c>
      <c r="Y9" s="19">
        <v>5000004</v>
      </c>
    </row>
    <row r="10" spans="1:26" x14ac:dyDescent="0.3">
      <c r="A10" t="s">
        <v>9</v>
      </c>
      <c r="B10" s="19"/>
      <c r="C10" s="19">
        <v>5</v>
      </c>
      <c r="D10" s="19">
        <v>1</v>
      </c>
      <c r="E10" s="19">
        <v>2</v>
      </c>
      <c r="F10" s="19">
        <v>1</v>
      </c>
      <c r="G10" s="19">
        <v>7</v>
      </c>
      <c r="H10" s="19">
        <v>2</v>
      </c>
      <c r="I10" s="19">
        <v>1</v>
      </c>
      <c r="J10" s="19">
        <v>19</v>
      </c>
      <c r="M10" t="s">
        <v>11</v>
      </c>
      <c r="N10" s="19">
        <v>3</v>
      </c>
      <c r="O10" s="19"/>
      <c r="P10" s="19"/>
      <c r="Q10" s="19">
        <v>4</v>
      </c>
      <c r="R10" s="19"/>
      <c r="S10" s="19">
        <v>7</v>
      </c>
      <c r="T10" s="19"/>
      <c r="U10" s="19">
        <v>14</v>
      </c>
      <c r="X10" s="18" t="s">
        <v>150</v>
      </c>
      <c r="Y10" s="19">
        <v>4150008</v>
      </c>
    </row>
    <row r="11" spans="1:26" x14ac:dyDescent="0.3">
      <c r="A11" t="s">
        <v>33</v>
      </c>
      <c r="B11" s="19"/>
      <c r="C11" s="19">
        <v>2</v>
      </c>
      <c r="D11" s="19">
        <v>2</v>
      </c>
      <c r="E11" s="19"/>
      <c r="F11" s="19"/>
      <c r="G11" s="19"/>
      <c r="H11" s="19">
        <v>3</v>
      </c>
      <c r="I11" s="19">
        <v>1</v>
      </c>
      <c r="J11" s="19">
        <v>8</v>
      </c>
      <c r="M11" t="s">
        <v>32</v>
      </c>
      <c r="N11" s="19">
        <v>3</v>
      </c>
      <c r="O11" s="19">
        <v>3</v>
      </c>
      <c r="P11" s="19"/>
      <c r="Q11" s="19">
        <v>3</v>
      </c>
      <c r="R11" s="19"/>
      <c r="S11" s="19">
        <v>2</v>
      </c>
      <c r="T11" s="19">
        <v>3</v>
      </c>
      <c r="U11" s="19">
        <v>14</v>
      </c>
      <c r="X11" s="18" t="s">
        <v>161</v>
      </c>
      <c r="Y11" s="19">
        <v>3100008</v>
      </c>
    </row>
    <row r="12" spans="1:26" x14ac:dyDescent="0.3">
      <c r="A12" t="s">
        <v>242</v>
      </c>
      <c r="B12" s="19">
        <v>2</v>
      </c>
      <c r="C12" s="19">
        <v>40</v>
      </c>
      <c r="D12" s="19">
        <v>8</v>
      </c>
      <c r="E12" s="19">
        <v>6</v>
      </c>
      <c r="F12" s="19">
        <v>17</v>
      </c>
      <c r="G12" s="19">
        <v>14</v>
      </c>
      <c r="H12" s="19">
        <v>14</v>
      </c>
      <c r="I12" s="19">
        <v>5</v>
      </c>
      <c r="J12" s="19">
        <v>106</v>
      </c>
      <c r="M12" t="s">
        <v>22</v>
      </c>
      <c r="N12" s="19"/>
      <c r="O12" s="19">
        <v>1</v>
      </c>
      <c r="P12" s="19"/>
      <c r="Q12" s="19">
        <v>1</v>
      </c>
      <c r="R12" s="19">
        <v>1</v>
      </c>
      <c r="S12" s="19">
        <v>1</v>
      </c>
      <c r="T12" s="19">
        <v>1</v>
      </c>
      <c r="U12" s="19">
        <v>5</v>
      </c>
      <c r="X12" s="18" t="s">
        <v>167</v>
      </c>
      <c r="Y12" s="19">
        <v>4500000</v>
      </c>
    </row>
    <row r="13" spans="1:26" x14ac:dyDescent="0.3">
      <c r="M13" t="s">
        <v>242</v>
      </c>
      <c r="N13" s="19">
        <v>36</v>
      </c>
      <c r="O13" s="19">
        <v>12</v>
      </c>
      <c r="P13" s="19">
        <v>2</v>
      </c>
      <c r="Q13" s="19">
        <v>21</v>
      </c>
      <c r="R13" s="19">
        <v>8</v>
      </c>
      <c r="S13" s="19">
        <v>19</v>
      </c>
      <c r="T13" s="19">
        <v>8</v>
      </c>
      <c r="U13" s="19">
        <v>106</v>
      </c>
      <c r="X13" s="18" t="s">
        <v>177</v>
      </c>
      <c r="Y13" s="19">
        <v>7500000</v>
      </c>
    </row>
    <row r="14" spans="1:26" x14ac:dyDescent="0.3">
      <c r="X14" s="18" t="s">
        <v>184</v>
      </c>
      <c r="Y14" s="19">
        <v>4500000</v>
      </c>
    </row>
    <row r="15" spans="1:26" x14ac:dyDescent="0.3">
      <c r="A15" s="17" t="s">
        <v>244</v>
      </c>
      <c r="B15" s="17" t="s">
        <v>3</v>
      </c>
      <c r="X15" s="18" t="s">
        <v>242</v>
      </c>
      <c r="Y15" s="19">
        <v>45450036</v>
      </c>
    </row>
    <row r="16" spans="1:26" x14ac:dyDescent="0.3">
      <c r="A16" s="17" t="s">
        <v>4</v>
      </c>
      <c r="B16" t="s">
        <v>70</v>
      </c>
      <c r="C16" t="s">
        <v>13</v>
      </c>
      <c r="D16" t="s">
        <v>20</v>
      </c>
      <c r="E16" t="s">
        <v>8</v>
      </c>
      <c r="F16" t="s">
        <v>25</v>
      </c>
      <c r="G16" t="s">
        <v>11</v>
      </c>
      <c r="H16" t="s">
        <v>32</v>
      </c>
      <c r="I16" t="s">
        <v>22</v>
      </c>
      <c r="J16" t="s">
        <v>242</v>
      </c>
      <c r="M16" s="17" t="s">
        <v>244</v>
      </c>
      <c r="N16" s="17" t="s">
        <v>4</v>
      </c>
    </row>
    <row r="17" spans="1:21" x14ac:dyDescent="0.3">
      <c r="A17" t="s">
        <v>17</v>
      </c>
      <c r="B17" s="19">
        <v>5300004</v>
      </c>
      <c r="C17" s="19">
        <v>341038.8</v>
      </c>
      <c r="D17" s="19">
        <v>1900008</v>
      </c>
      <c r="E17" s="19">
        <v>425004</v>
      </c>
      <c r="F17" s="19">
        <v>879004.8</v>
      </c>
      <c r="G17" s="19">
        <v>379600</v>
      </c>
      <c r="H17" s="19">
        <v>1508340</v>
      </c>
      <c r="I17" s="19"/>
      <c r="J17" s="19">
        <v>839712.33333333337</v>
      </c>
      <c r="M17" s="17" t="s">
        <v>3</v>
      </c>
      <c r="N17" t="s">
        <v>17</v>
      </c>
      <c r="O17" t="s">
        <v>14</v>
      </c>
      <c r="P17" t="s">
        <v>100</v>
      </c>
      <c r="Q17" t="s">
        <v>23</v>
      </c>
      <c r="R17" t="s">
        <v>27</v>
      </c>
      <c r="S17" t="s">
        <v>9</v>
      </c>
      <c r="T17" t="s">
        <v>33</v>
      </c>
      <c r="U17" t="s">
        <v>242</v>
      </c>
    </row>
    <row r="18" spans="1:21" x14ac:dyDescent="0.3">
      <c r="A18" t="s">
        <v>14</v>
      </c>
      <c r="B18" s="19"/>
      <c r="C18" s="19">
        <v>250358.39999999999</v>
      </c>
      <c r="D18" s="19"/>
      <c r="E18" s="19"/>
      <c r="F18" s="19">
        <v>1153336</v>
      </c>
      <c r="G18" s="19"/>
      <c r="H18" s="19">
        <v>1688712</v>
      </c>
      <c r="I18" s="19">
        <v>4850004</v>
      </c>
      <c r="J18" s="19">
        <v>1218995</v>
      </c>
      <c r="M18" t="s">
        <v>70</v>
      </c>
      <c r="N18" s="19">
        <v>5300004</v>
      </c>
      <c r="O18" s="19"/>
      <c r="P18" s="19"/>
      <c r="Q18" s="19"/>
      <c r="R18" s="19"/>
      <c r="S18" s="19"/>
      <c r="T18" s="19"/>
      <c r="U18" s="19">
        <v>5300004</v>
      </c>
    </row>
    <row r="19" spans="1:21" x14ac:dyDescent="0.3">
      <c r="A19" t="s">
        <v>100</v>
      </c>
      <c r="B19" s="19"/>
      <c r="C19" s="19"/>
      <c r="D19" s="19">
        <v>2600004</v>
      </c>
      <c r="E19" s="19"/>
      <c r="F19" s="19"/>
      <c r="G19" s="19"/>
      <c r="H19" s="19"/>
      <c r="I19" s="19"/>
      <c r="J19" s="19">
        <v>2600004</v>
      </c>
      <c r="M19" t="s">
        <v>13</v>
      </c>
      <c r="N19" s="19">
        <v>341038.8</v>
      </c>
      <c r="O19" s="19">
        <v>250358.39999999999</v>
      </c>
      <c r="P19" s="19"/>
      <c r="Q19" s="19">
        <v>339192</v>
      </c>
      <c r="R19" s="19">
        <v>381016</v>
      </c>
      <c r="S19" s="19">
        <v>293757.59999999998</v>
      </c>
      <c r="T19" s="19">
        <v>475008</v>
      </c>
      <c r="U19" s="19">
        <v>333259.5</v>
      </c>
    </row>
    <row r="20" spans="1:21" x14ac:dyDescent="0.3">
      <c r="A20" t="s">
        <v>23</v>
      </c>
      <c r="B20" s="19"/>
      <c r="C20" s="19">
        <v>339192</v>
      </c>
      <c r="D20" s="19">
        <v>2000010</v>
      </c>
      <c r="E20" s="19">
        <v>545004</v>
      </c>
      <c r="F20" s="19">
        <v>723753</v>
      </c>
      <c r="G20" s="19">
        <v>447501</v>
      </c>
      <c r="H20" s="19">
        <v>1386668</v>
      </c>
      <c r="I20" s="19">
        <v>5000004</v>
      </c>
      <c r="J20" s="19">
        <v>982429.14285714284</v>
      </c>
      <c r="M20" t="s">
        <v>20</v>
      </c>
      <c r="N20" s="19">
        <v>1900008</v>
      </c>
      <c r="O20" s="19"/>
      <c r="P20" s="19">
        <v>2600004</v>
      </c>
      <c r="Q20" s="19">
        <v>2000010</v>
      </c>
      <c r="R20" s="19"/>
      <c r="S20" s="19">
        <v>3050004</v>
      </c>
      <c r="T20" s="19">
        <v>2975004</v>
      </c>
      <c r="U20" s="19">
        <v>2512506</v>
      </c>
    </row>
    <row r="21" spans="1:21" x14ac:dyDescent="0.3">
      <c r="A21" t="s">
        <v>27</v>
      </c>
      <c r="B21" s="19"/>
      <c r="C21" s="19">
        <v>381016</v>
      </c>
      <c r="D21" s="19"/>
      <c r="E21" s="19"/>
      <c r="F21" s="19">
        <v>1412505</v>
      </c>
      <c r="G21" s="19"/>
      <c r="H21" s="19"/>
      <c r="I21" s="19">
        <v>4150008</v>
      </c>
      <c r="J21" s="19">
        <v>1367884.5</v>
      </c>
      <c r="M21" t="s">
        <v>8</v>
      </c>
      <c r="N21" s="19">
        <v>425004</v>
      </c>
      <c r="O21" s="19"/>
      <c r="P21" s="19"/>
      <c r="Q21" s="19">
        <v>545004</v>
      </c>
      <c r="R21" s="19"/>
      <c r="S21" s="19">
        <v>510180</v>
      </c>
      <c r="T21" s="19"/>
      <c r="U21" s="19">
        <v>493396</v>
      </c>
    </row>
    <row r="22" spans="1:21" x14ac:dyDescent="0.3">
      <c r="A22" t="s">
        <v>9</v>
      </c>
      <c r="B22" s="19"/>
      <c r="C22" s="19">
        <v>293757.59999999998</v>
      </c>
      <c r="D22" s="19">
        <v>3050004</v>
      </c>
      <c r="E22" s="19">
        <v>510180</v>
      </c>
      <c r="F22" s="19">
        <v>800004</v>
      </c>
      <c r="G22" s="19">
        <v>467141.14285714284</v>
      </c>
      <c r="H22" s="19">
        <v>1425006</v>
      </c>
      <c r="I22" s="19">
        <v>4500000</v>
      </c>
      <c r="J22" s="19">
        <v>892587.15789473685</v>
      </c>
      <c r="M22" t="s">
        <v>25</v>
      </c>
      <c r="N22" s="19">
        <v>879004.8</v>
      </c>
      <c r="O22" s="19">
        <v>1153336</v>
      </c>
      <c r="P22" s="19"/>
      <c r="Q22" s="19">
        <v>723753</v>
      </c>
      <c r="R22" s="19">
        <v>1412505</v>
      </c>
      <c r="S22" s="19">
        <v>800004</v>
      </c>
      <c r="T22" s="19"/>
      <c r="U22" s="19">
        <v>1011768.7058823529</v>
      </c>
    </row>
    <row r="23" spans="1:21" x14ac:dyDescent="0.3">
      <c r="A23" t="s">
        <v>33</v>
      </c>
      <c r="B23" s="19"/>
      <c r="C23" s="19">
        <v>475008</v>
      </c>
      <c r="D23" s="19">
        <v>2975004</v>
      </c>
      <c r="E23" s="19"/>
      <c r="F23" s="19"/>
      <c r="G23" s="19"/>
      <c r="H23" s="19">
        <v>1300004</v>
      </c>
      <c r="I23" s="19">
        <v>4500000</v>
      </c>
      <c r="J23" s="19">
        <v>1912504.5</v>
      </c>
      <c r="M23" t="s">
        <v>11</v>
      </c>
      <c r="N23" s="19">
        <v>379600</v>
      </c>
      <c r="O23" s="19"/>
      <c r="P23" s="19"/>
      <c r="Q23" s="19">
        <v>447501</v>
      </c>
      <c r="R23" s="19"/>
      <c r="S23" s="19">
        <v>467141.14285714284</v>
      </c>
      <c r="T23" s="19"/>
      <c r="U23" s="19">
        <v>442770.85714285716</v>
      </c>
    </row>
    <row r="24" spans="1:21" x14ac:dyDescent="0.3">
      <c r="A24" t="s">
        <v>242</v>
      </c>
      <c r="B24" s="19">
        <v>5300004</v>
      </c>
      <c r="C24" s="19">
        <v>333259.5</v>
      </c>
      <c r="D24" s="19">
        <v>2512506</v>
      </c>
      <c r="E24" s="19">
        <v>493396</v>
      </c>
      <c r="F24" s="19">
        <v>1011768.7058823529</v>
      </c>
      <c r="G24" s="19">
        <v>442770.85714285716</v>
      </c>
      <c r="H24" s="19">
        <v>1464370.2857142857</v>
      </c>
      <c r="I24" s="19">
        <v>4600003.2</v>
      </c>
      <c r="J24" s="19">
        <v>1074442.1886792453</v>
      </c>
      <c r="M24" t="s">
        <v>32</v>
      </c>
      <c r="N24" s="19">
        <v>1508340</v>
      </c>
      <c r="O24" s="19">
        <v>1688712</v>
      </c>
      <c r="P24" s="19"/>
      <c r="Q24" s="19">
        <v>1386668</v>
      </c>
      <c r="R24" s="19"/>
      <c r="S24" s="19">
        <v>1425006</v>
      </c>
      <c r="T24" s="19">
        <v>1300004</v>
      </c>
      <c r="U24" s="19">
        <v>1464370.2857142857</v>
      </c>
    </row>
    <row r="25" spans="1:21" x14ac:dyDescent="0.3">
      <c r="M25" t="s">
        <v>22</v>
      </c>
      <c r="N25" s="19"/>
      <c r="O25" s="19">
        <v>4850004</v>
      </c>
      <c r="P25" s="19"/>
      <c r="Q25" s="19">
        <v>5000004</v>
      </c>
      <c r="R25" s="19">
        <v>4150008</v>
      </c>
      <c r="S25" s="19">
        <v>4500000</v>
      </c>
      <c r="T25" s="19">
        <v>4500000</v>
      </c>
      <c r="U25" s="19">
        <v>4600003.2</v>
      </c>
    </row>
    <row r="26" spans="1:21" x14ac:dyDescent="0.3">
      <c r="M26" t="s">
        <v>242</v>
      </c>
      <c r="N26" s="19">
        <v>839712.33333333337</v>
      </c>
      <c r="O26" s="19">
        <v>1218995</v>
      </c>
      <c r="P26" s="19">
        <v>2600004</v>
      </c>
      <c r="Q26" s="19">
        <v>982429.14285714284</v>
      </c>
      <c r="R26" s="19">
        <v>1367884.5</v>
      </c>
      <c r="S26" s="19">
        <v>892587.15789473685</v>
      </c>
      <c r="T26" s="19">
        <v>1912504.5</v>
      </c>
      <c r="U26" s="19">
        <v>1074442.1886792453</v>
      </c>
    </row>
  </sheetData>
  <mergeCells count="1">
    <mergeCell ref="X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opLeftCell="P1" workbookViewId="0">
      <selection activeCell="Y1" sqref="Y1:AA1"/>
    </sheetView>
  </sheetViews>
  <sheetFormatPr defaultRowHeight="14.4" x14ac:dyDescent="0.3"/>
  <cols>
    <col min="1" max="1" width="14.88671875" bestFit="1" customWidth="1"/>
    <col min="2" max="2" width="13.88671875" bestFit="1" customWidth="1"/>
    <col min="5" max="5" width="15.33203125" bestFit="1" customWidth="1"/>
    <col min="6" max="6" width="22.21875" bestFit="1" customWidth="1"/>
    <col min="7" max="7" width="19.88671875" bestFit="1" customWidth="1"/>
    <col min="8" max="8" width="15.109375" bestFit="1" customWidth="1"/>
    <col min="9" max="9" width="12.77734375" bestFit="1" customWidth="1"/>
    <col min="10" max="10" width="15.5546875" bestFit="1" customWidth="1"/>
    <col min="11" max="12" width="13.88671875" bestFit="1" customWidth="1"/>
    <col min="13" max="13" width="14.109375" bestFit="1" customWidth="1"/>
    <col min="14" max="14" width="13.88671875" bestFit="1" customWidth="1"/>
    <col min="16" max="16" width="17.33203125" bestFit="1" customWidth="1"/>
    <col min="17" max="17" width="13.88671875" bestFit="1" customWidth="1"/>
    <col min="18" max="18" width="14.77734375" bestFit="1" customWidth="1"/>
    <col min="19" max="23" width="13.88671875" bestFit="1" customWidth="1"/>
    <col min="25" max="25" width="15.44140625" bestFit="1" customWidth="1"/>
    <col min="26" max="26" width="14.21875" bestFit="1" customWidth="1"/>
    <col min="27" max="27" width="14.88671875" bestFit="1" customWidth="1"/>
    <col min="28" max="28" width="11.77734375" bestFit="1" customWidth="1"/>
    <col min="29" max="29" width="15.5546875" bestFit="1" customWidth="1"/>
    <col min="30" max="30" width="3.33203125" bestFit="1" customWidth="1"/>
    <col min="32" max="32" width="14.44140625" bestFit="1" customWidth="1"/>
    <col min="33" max="33" width="4.5546875" bestFit="1" customWidth="1"/>
  </cols>
  <sheetData>
    <row r="1" spans="1:33" x14ac:dyDescent="0.3">
      <c r="A1" s="6" t="s">
        <v>234</v>
      </c>
      <c r="B1" s="6"/>
      <c r="E1" s="7"/>
      <c r="F1" s="10" t="s">
        <v>239</v>
      </c>
      <c r="G1" s="10" t="s">
        <v>236</v>
      </c>
      <c r="P1" s="10" t="s">
        <v>238</v>
      </c>
      <c r="Q1" s="10" t="s">
        <v>236</v>
      </c>
      <c r="Y1" s="15" t="s">
        <v>240</v>
      </c>
      <c r="Z1" s="15"/>
      <c r="AA1" s="15"/>
    </row>
    <row r="2" spans="1:33" x14ac:dyDescent="0.3">
      <c r="F2" s="13" t="s">
        <v>4</v>
      </c>
      <c r="G2" s="12" t="s">
        <v>8</v>
      </c>
      <c r="H2" s="12" t="s">
        <v>11</v>
      </c>
      <c r="I2" s="12" t="s">
        <v>13</v>
      </c>
      <c r="J2" s="12" t="s">
        <v>20</v>
      </c>
      <c r="K2" s="12" t="s">
        <v>22</v>
      </c>
      <c r="L2" s="12" t="s">
        <v>25</v>
      </c>
      <c r="M2" s="12" t="s">
        <v>32</v>
      </c>
      <c r="N2" s="12" t="s">
        <v>70</v>
      </c>
      <c r="P2" s="14" t="s">
        <v>3</v>
      </c>
      <c r="Q2" s="11" t="s">
        <v>9</v>
      </c>
      <c r="R2" s="11" t="s">
        <v>14</v>
      </c>
      <c r="S2" s="11" t="s">
        <v>17</v>
      </c>
      <c r="T2" s="11" t="s">
        <v>100</v>
      </c>
      <c r="U2" s="11" t="s">
        <v>23</v>
      </c>
      <c r="V2" s="11" t="s">
        <v>27</v>
      </c>
      <c r="W2" s="11" t="s">
        <v>33</v>
      </c>
      <c r="Y2" s="2" t="s">
        <v>2</v>
      </c>
      <c r="Z2" s="2" t="s">
        <v>3</v>
      </c>
      <c r="AA2" s="2" t="s">
        <v>4</v>
      </c>
      <c r="AB2" s="3" t="s">
        <v>6</v>
      </c>
      <c r="AC2" s="7"/>
      <c r="AD2" s="7"/>
      <c r="AE2" s="7"/>
      <c r="AF2" s="7"/>
      <c r="AG2" s="7"/>
    </row>
    <row r="3" spans="1:33" x14ac:dyDescent="0.3">
      <c r="A3" s="2" t="s">
        <v>1</v>
      </c>
      <c r="B3">
        <v>106</v>
      </c>
      <c r="F3" s="11" t="s">
        <v>9</v>
      </c>
      <c r="G3">
        <f>COUNTIFS('Employee Salary Data'!$E$1:$E$107,Analysis!$F3,'Employee Salary Data'!$D$1:$D$107,Analysis!G$2)</f>
        <v>2</v>
      </c>
      <c r="H3">
        <f>COUNTIFS('Employee Salary Data'!$E$1:$E$107,Analysis!$F3,'Employee Salary Data'!$D$1:$D$107,Analysis!H$2)</f>
        <v>7</v>
      </c>
      <c r="I3">
        <f>COUNTIFS('Employee Salary Data'!$E$1:$E$107,Analysis!$F3,'Employee Salary Data'!$D$1:$D$107,Analysis!I$2)</f>
        <v>5</v>
      </c>
      <c r="J3">
        <f>COUNTIFS('Employee Salary Data'!$E$1:$E$107,Analysis!$F3,'Employee Salary Data'!$D$1:$D$107,Analysis!J$2)</f>
        <v>1</v>
      </c>
      <c r="K3">
        <f>COUNTIFS('Employee Salary Data'!$E$1:$E$107,Analysis!$F3,'Employee Salary Data'!$D$1:$D$107,Analysis!K$2)</f>
        <v>1</v>
      </c>
      <c r="L3">
        <f>COUNTIFS('Employee Salary Data'!$E$1:$E$107,Analysis!$F3,'Employee Salary Data'!$D$1:$D$107,Analysis!L$2)</f>
        <v>1</v>
      </c>
      <c r="M3">
        <f>COUNTIFS('Employee Salary Data'!$E$1:$E$107,Analysis!$F3,'Employee Salary Data'!$D$1:$D$107,Analysis!M$2)</f>
        <v>2</v>
      </c>
      <c r="N3">
        <f>COUNTIFS('Employee Salary Data'!$E$1:$E$107,Analysis!$F3,'Employee Salary Data'!$D$1:$D$107,Analysis!N$2)</f>
        <v>0</v>
      </c>
      <c r="P3" s="12" t="s">
        <v>8</v>
      </c>
      <c r="Q3">
        <f>COUNTIFS('Employee Salary Data'!$D$1:$D$107,Analysis!$P3,'Employee Salary Data'!$E$1:$E$107,Analysis!Q$2)</f>
        <v>2</v>
      </c>
      <c r="R3">
        <f>COUNTIFS('Employee Salary Data'!$D$1:$D$107,Analysis!$P3,'Employee Salary Data'!$E$1:$E$107,Analysis!R$2)</f>
        <v>0</v>
      </c>
      <c r="S3">
        <f>COUNTIFS('Employee Salary Data'!$D$1:$D$107,Analysis!$P3,'Employee Salary Data'!$E$1:$E$107,Analysis!S$2)</f>
        <v>2</v>
      </c>
      <c r="T3">
        <f>COUNTIFS('Employee Salary Data'!$D$1:$D$107,Analysis!$P3,'Employee Salary Data'!$E$1:$E$107,Analysis!T$2)</f>
        <v>0</v>
      </c>
      <c r="U3">
        <f>COUNTIFS('Employee Salary Data'!$D$1:$D$107,Analysis!$P3,'Employee Salary Data'!$E$1:$E$107,Analysis!U$2)</f>
        <v>2</v>
      </c>
      <c r="V3">
        <f>COUNTIFS('Employee Salary Data'!$D$1:$D$107,Analysis!$P3,'Employee Salary Data'!$E$1:$E$107,Analysis!V$2)</f>
        <v>0</v>
      </c>
      <c r="W3">
        <f>COUNTIFS('Employee Salary Data'!$D$1:$D$107,Analysis!$P3,'Employee Salary Data'!$E$1:$E$107,Analysis!W$2)</f>
        <v>0</v>
      </c>
      <c r="Y3" t="s">
        <v>177</v>
      </c>
      <c r="Z3" t="s">
        <v>70</v>
      </c>
      <c r="AA3" t="s">
        <v>17</v>
      </c>
      <c r="AB3" s="4">
        <v>7500000</v>
      </c>
      <c r="AC3" s="16"/>
      <c r="AD3" s="16"/>
      <c r="AE3" s="16"/>
      <c r="AF3" s="16"/>
      <c r="AG3" s="16"/>
    </row>
    <row r="4" spans="1:33" x14ac:dyDescent="0.3">
      <c r="A4" s="2" t="s">
        <v>2</v>
      </c>
      <c r="B4">
        <v>106</v>
      </c>
      <c r="F4" s="11" t="s">
        <v>14</v>
      </c>
      <c r="G4">
        <f>COUNTIFS('Employee Salary Data'!$E$1:$E$107,Analysis!$F4,'Employee Salary Data'!$D$1:$D$107,Analysis!G$2)</f>
        <v>0</v>
      </c>
      <c r="H4">
        <f>COUNTIFS('Employee Salary Data'!$E$1:$E$107,Analysis!$F4,'Employee Salary Data'!$D$1:$D$107,Analysis!H$2)</f>
        <v>0</v>
      </c>
      <c r="I4">
        <f>COUNTIFS('Employee Salary Data'!$E$1:$E$107,Analysis!$F4,'Employee Salary Data'!$D$1:$D$107,Analysis!I$2)</f>
        <v>5</v>
      </c>
      <c r="J4">
        <f>COUNTIFS('Employee Salary Data'!$E$1:$E$107,Analysis!$F4,'Employee Salary Data'!$D$1:$D$107,Analysis!J$2)</f>
        <v>0</v>
      </c>
      <c r="K4">
        <f>COUNTIFS('Employee Salary Data'!$E$1:$E$107,Analysis!$F4,'Employee Salary Data'!$D$1:$D$107,Analysis!K$2)</f>
        <v>1</v>
      </c>
      <c r="L4">
        <f>COUNTIFS('Employee Salary Data'!$E$1:$E$107,Analysis!$F4,'Employee Salary Data'!$D$1:$D$107,Analysis!L$2)</f>
        <v>3</v>
      </c>
      <c r="M4">
        <f>COUNTIFS('Employee Salary Data'!$E$1:$E$107,Analysis!$F4,'Employee Salary Data'!$D$1:$D$107,Analysis!M$2)</f>
        <v>3</v>
      </c>
      <c r="N4">
        <f>COUNTIFS('Employee Salary Data'!$E$1:$E$107,Analysis!$F4,'Employee Salary Data'!$D$1:$D$107,Analysis!N$2)</f>
        <v>0</v>
      </c>
      <c r="P4" s="12" t="s">
        <v>11</v>
      </c>
      <c r="Q4">
        <f>COUNTIFS('Employee Salary Data'!$D$1:$D$107,Analysis!$P4,'Employee Salary Data'!$E$1:$E$107,Analysis!Q$2)</f>
        <v>7</v>
      </c>
      <c r="R4">
        <f>COUNTIFS('Employee Salary Data'!$D$1:$D$107,Analysis!$P4,'Employee Salary Data'!$E$1:$E$107,Analysis!R$2)</f>
        <v>0</v>
      </c>
      <c r="S4">
        <f>COUNTIFS('Employee Salary Data'!$D$1:$D$107,Analysis!$P4,'Employee Salary Data'!$E$1:$E$107,Analysis!S$2)</f>
        <v>3</v>
      </c>
      <c r="T4">
        <f>COUNTIFS('Employee Salary Data'!$D$1:$D$107,Analysis!$P4,'Employee Salary Data'!$E$1:$E$107,Analysis!T$2)</f>
        <v>0</v>
      </c>
      <c r="U4">
        <f>COUNTIFS('Employee Salary Data'!$D$1:$D$107,Analysis!$P4,'Employee Salary Data'!$E$1:$E$107,Analysis!U$2)</f>
        <v>4</v>
      </c>
      <c r="V4">
        <f>COUNTIFS('Employee Salary Data'!$D$1:$D$107,Analysis!$P4,'Employee Salary Data'!$E$1:$E$107,Analysis!V$2)</f>
        <v>0</v>
      </c>
      <c r="W4">
        <f>COUNTIFS('Employee Salary Data'!$D$1:$D$107,Analysis!$P4,'Employee Salary Data'!$E$1:$E$107,Analysis!W$2)</f>
        <v>0</v>
      </c>
      <c r="Y4" t="s">
        <v>135</v>
      </c>
      <c r="Z4" t="s">
        <v>22</v>
      </c>
      <c r="AA4" t="s">
        <v>23</v>
      </c>
      <c r="AB4" s="4">
        <v>5000004</v>
      </c>
      <c r="AC4" s="16"/>
      <c r="AD4" s="16"/>
      <c r="AE4" s="16"/>
      <c r="AF4" s="16"/>
      <c r="AG4" s="16"/>
    </row>
    <row r="5" spans="1:33" x14ac:dyDescent="0.3">
      <c r="A5" s="2" t="s">
        <v>3</v>
      </c>
      <c r="B5">
        <v>8</v>
      </c>
      <c r="F5" s="11" t="s">
        <v>17</v>
      </c>
      <c r="G5">
        <f>COUNTIFS('Employee Salary Data'!$E$1:$E$107,Analysis!$F5,'Employee Salary Data'!$D$1:$D$107,Analysis!G$2)</f>
        <v>2</v>
      </c>
      <c r="H5">
        <f>COUNTIFS('Employee Salary Data'!$E$1:$E$107,Analysis!$F5,'Employee Salary Data'!$D$1:$D$107,Analysis!H$2)</f>
        <v>3</v>
      </c>
      <c r="I5">
        <f>COUNTIFS('Employee Salary Data'!$E$1:$E$107,Analysis!$F5,'Employee Salary Data'!$D$1:$D$107,Analysis!I$2)</f>
        <v>20</v>
      </c>
      <c r="J5">
        <f>COUNTIFS('Employee Salary Data'!$E$1:$E$107,Analysis!$F5,'Employee Salary Data'!$D$1:$D$107,Analysis!J$2)</f>
        <v>1</v>
      </c>
      <c r="K5">
        <f>COUNTIFS('Employee Salary Data'!$E$1:$E$107,Analysis!$F5,'Employee Salary Data'!$D$1:$D$107,Analysis!K$2)</f>
        <v>0</v>
      </c>
      <c r="L5">
        <f>COUNTIFS('Employee Salary Data'!$E$1:$E$107,Analysis!$F5,'Employee Salary Data'!$D$1:$D$107,Analysis!L$2)</f>
        <v>5</v>
      </c>
      <c r="M5">
        <f>COUNTIFS('Employee Salary Data'!$E$1:$E$107,Analysis!$F5,'Employee Salary Data'!$D$1:$D$107,Analysis!M$2)</f>
        <v>3</v>
      </c>
      <c r="N5">
        <f>COUNTIFS('Employee Salary Data'!$E$1:$E$107,Analysis!$F5,'Employee Salary Data'!$D$1:$D$107,Analysis!N$2)</f>
        <v>2</v>
      </c>
      <c r="P5" s="12" t="s">
        <v>13</v>
      </c>
      <c r="Q5">
        <f>COUNTIFS('Employee Salary Data'!$D$1:$D$107,Analysis!$P5,'Employee Salary Data'!$E$1:$E$107,Analysis!Q$2)</f>
        <v>5</v>
      </c>
      <c r="R5">
        <f>COUNTIFS('Employee Salary Data'!$D$1:$D$107,Analysis!$P5,'Employee Salary Data'!$E$1:$E$107,Analysis!R$2)</f>
        <v>5</v>
      </c>
      <c r="S5">
        <f>COUNTIFS('Employee Salary Data'!$D$1:$D$107,Analysis!$P5,'Employee Salary Data'!$E$1:$E$107,Analysis!S$2)</f>
        <v>20</v>
      </c>
      <c r="T5">
        <f>COUNTIFS('Employee Salary Data'!$D$1:$D$107,Analysis!$P5,'Employee Salary Data'!$E$1:$E$107,Analysis!T$2)</f>
        <v>0</v>
      </c>
      <c r="U5">
        <f>COUNTIFS('Employee Salary Data'!$D$1:$D$107,Analysis!$P5,'Employee Salary Data'!$E$1:$E$107,Analysis!U$2)</f>
        <v>5</v>
      </c>
      <c r="V5">
        <f>COUNTIFS('Employee Salary Data'!$D$1:$D$107,Analysis!$P5,'Employee Salary Data'!$E$1:$E$107,Analysis!V$2)</f>
        <v>3</v>
      </c>
      <c r="W5">
        <f>COUNTIFS('Employee Salary Data'!$D$1:$D$107,Analysis!$P5,'Employee Salary Data'!$E$1:$E$107,Analysis!W$2)</f>
        <v>2</v>
      </c>
      <c r="Y5" t="s">
        <v>195</v>
      </c>
      <c r="Z5" t="s">
        <v>22</v>
      </c>
      <c r="AA5" t="s">
        <v>14</v>
      </c>
      <c r="AB5" s="4">
        <v>4850004</v>
      </c>
      <c r="AC5" s="16"/>
      <c r="AD5" s="16"/>
      <c r="AE5" s="16"/>
      <c r="AF5" s="16"/>
      <c r="AG5" s="16"/>
    </row>
    <row r="6" spans="1:33" x14ac:dyDescent="0.3">
      <c r="A6" s="2" t="s">
        <v>4</v>
      </c>
      <c r="B6">
        <v>7</v>
      </c>
      <c r="F6" s="11" t="s">
        <v>100</v>
      </c>
      <c r="G6">
        <f>COUNTIFS('Employee Salary Data'!$E$1:$E$107,Analysis!$F6,'Employee Salary Data'!$D$1:$D$107,Analysis!G$2)</f>
        <v>0</v>
      </c>
      <c r="H6">
        <f>COUNTIFS('Employee Salary Data'!$E$1:$E$107,Analysis!$F6,'Employee Salary Data'!$D$1:$D$107,Analysis!H$2)</f>
        <v>0</v>
      </c>
      <c r="I6">
        <f>COUNTIFS('Employee Salary Data'!$E$1:$E$107,Analysis!$F6,'Employee Salary Data'!$D$1:$D$107,Analysis!I$2)</f>
        <v>0</v>
      </c>
      <c r="J6">
        <f>COUNTIFS('Employee Salary Data'!$E$1:$E$107,Analysis!$F6,'Employee Salary Data'!$D$1:$D$107,Analysis!J$2)</f>
        <v>2</v>
      </c>
      <c r="K6">
        <f>COUNTIFS('Employee Salary Data'!$E$1:$E$107,Analysis!$F6,'Employee Salary Data'!$D$1:$D$107,Analysis!K$2)</f>
        <v>0</v>
      </c>
      <c r="L6">
        <f>COUNTIFS('Employee Salary Data'!$E$1:$E$107,Analysis!$F6,'Employee Salary Data'!$D$1:$D$107,Analysis!L$2)</f>
        <v>0</v>
      </c>
      <c r="M6">
        <f>COUNTIFS('Employee Salary Data'!$E$1:$E$107,Analysis!$F6,'Employee Salary Data'!$D$1:$D$107,Analysis!M$2)</f>
        <v>0</v>
      </c>
      <c r="N6">
        <f>COUNTIFS('Employee Salary Data'!$E$1:$E$107,Analysis!$F6,'Employee Salary Data'!$D$1:$D$107,Analysis!N$2)</f>
        <v>0</v>
      </c>
      <c r="P6" s="12" t="s">
        <v>20</v>
      </c>
      <c r="Q6">
        <f>COUNTIFS('Employee Salary Data'!$D$1:$D$107,Analysis!$P6,'Employee Salary Data'!$E$1:$E$107,Analysis!Q$2)</f>
        <v>1</v>
      </c>
      <c r="R6">
        <f>COUNTIFS('Employee Salary Data'!$D$1:$D$107,Analysis!$P6,'Employee Salary Data'!$E$1:$E$107,Analysis!R$2)</f>
        <v>0</v>
      </c>
      <c r="S6">
        <f>COUNTIFS('Employee Salary Data'!$D$1:$D$107,Analysis!$P6,'Employee Salary Data'!$E$1:$E$107,Analysis!S$2)</f>
        <v>1</v>
      </c>
      <c r="T6">
        <f>COUNTIFS('Employee Salary Data'!$D$1:$D$107,Analysis!$P6,'Employee Salary Data'!$E$1:$E$107,Analysis!T$2)</f>
        <v>2</v>
      </c>
      <c r="U6">
        <f>COUNTIFS('Employee Salary Data'!$D$1:$D$107,Analysis!$P6,'Employee Salary Data'!$E$1:$E$107,Analysis!U$2)</f>
        <v>2</v>
      </c>
      <c r="V6">
        <f>COUNTIFS('Employee Salary Data'!$D$1:$D$107,Analysis!$P6,'Employee Salary Data'!$E$1:$E$107,Analysis!V$2)</f>
        <v>0</v>
      </c>
      <c r="W6">
        <f>COUNTIFS('Employee Salary Data'!$D$1:$D$107,Analysis!$P6,'Employee Salary Data'!$E$1:$E$107,Analysis!W$2)</f>
        <v>2</v>
      </c>
      <c r="Y6" t="s">
        <v>167</v>
      </c>
      <c r="Z6" t="s">
        <v>22</v>
      </c>
      <c r="AA6" t="s">
        <v>33</v>
      </c>
      <c r="AB6" s="4">
        <v>4500000</v>
      </c>
      <c r="AC6" s="16"/>
      <c r="AD6" s="16"/>
      <c r="AE6" s="16"/>
      <c r="AF6" s="16"/>
      <c r="AG6" s="16"/>
    </row>
    <row r="7" spans="1:33" x14ac:dyDescent="0.3">
      <c r="A7" s="3" t="s">
        <v>235</v>
      </c>
      <c r="B7" s="8">
        <f>AVERAGE('Employee Salary Data'!G2:G107)</f>
        <v>1074442.1886792453</v>
      </c>
      <c r="F7" s="11" t="s">
        <v>23</v>
      </c>
      <c r="G7">
        <f>COUNTIFS('Employee Salary Data'!$E$1:$E$107,Analysis!$F7,'Employee Salary Data'!$D$1:$D$107,Analysis!G$2)</f>
        <v>2</v>
      </c>
      <c r="H7">
        <f>COUNTIFS('Employee Salary Data'!$E$1:$E$107,Analysis!$F7,'Employee Salary Data'!$D$1:$D$107,Analysis!H$2)</f>
        <v>4</v>
      </c>
      <c r="I7">
        <f>COUNTIFS('Employee Salary Data'!$E$1:$E$107,Analysis!$F7,'Employee Salary Data'!$D$1:$D$107,Analysis!I$2)</f>
        <v>5</v>
      </c>
      <c r="J7">
        <f>COUNTIFS('Employee Salary Data'!$E$1:$E$107,Analysis!$F7,'Employee Salary Data'!$D$1:$D$107,Analysis!J$2)</f>
        <v>2</v>
      </c>
      <c r="K7">
        <f>COUNTIFS('Employee Salary Data'!$E$1:$E$107,Analysis!$F7,'Employee Salary Data'!$D$1:$D$107,Analysis!K$2)</f>
        <v>1</v>
      </c>
      <c r="L7">
        <f>COUNTIFS('Employee Salary Data'!$E$1:$E$107,Analysis!$F7,'Employee Salary Data'!$D$1:$D$107,Analysis!L$2)</f>
        <v>4</v>
      </c>
      <c r="M7">
        <f>COUNTIFS('Employee Salary Data'!$E$1:$E$107,Analysis!$F7,'Employee Salary Data'!$D$1:$D$107,Analysis!M$2)</f>
        <v>3</v>
      </c>
      <c r="N7">
        <f>COUNTIFS('Employee Salary Data'!$E$1:$E$107,Analysis!$F7,'Employee Salary Data'!$D$1:$D$107,Analysis!N$2)</f>
        <v>0</v>
      </c>
      <c r="P7" s="12" t="s">
        <v>22</v>
      </c>
      <c r="Q7">
        <f>COUNTIFS('Employee Salary Data'!$D$1:$D$107,Analysis!$P7,'Employee Salary Data'!$E$1:$E$107,Analysis!Q$2)</f>
        <v>1</v>
      </c>
      <c r="R7">
        <f>COUNTIFS('Employee Salary Data'!$D$1:$D$107,Analysis!$P7,'Employee Salary Data'!$E$1:$E$107,Analysis!R$2)</f>
        <v>1</v>
      </c>
      <c r="S7">
        <f>COUNTIFS('Employee Salary Data'!$D$1:$D$107,Analysis!$P7,'Employee Salary Data'!$E$1:$E$107,Analysis!S$2)</f>
        <v>0</v>
      </c>
      <c r="T7">
        <f>COUNTIFS('Employee Salary Data'!$D$1:$D$107,Analysis!$P7,'Employee Salary Data'!$E$1:$E$107,Analysis!T$2)</f>
        <v>0</v>
      </c>
      <c r="U7">
        <f>COUNTIFS('Employee Salary Data'!$D$1:$D$107,Analysis!$P7,'Employee Salary Data'!$E$1:$E$107,Analysis!U$2)</f>
        <v>1</v>
      </c>
      <c r="V7">
        <f>COUNTIFS('Employee Salary Data'!$D$1:$D$107,Analysis!$P7,'Employee Salary Data'!$E$1:$E$107,Analysis!V$2)</f>
        <v>1</v>
      </c>
      <c r="W7">
        <f>COUNTIFS('Employee Salary Data'!$D$1:$D$107,Analysis!$P7,'Employee Salary Data'!$E$1:$E$107,Analysis!W$2)</f>
        <v>1</v>
      </c>
      <c r="Y7" t="s">
        <v>184</v>
      </c>
      <c r="Z7" t="s">
        <v>22</v>
      </c>
      <c r="AA7" t="s">
        <v>9</v>
      </c>
      <c r="AB7" s="4">
        <v>4500000</v>
      </c>
      <c r="AC7" s="16"/>
      <c r="AD7" s="16"/>
      <c r="AE7" s="16"/>
      <c r="AF7" s="16"/>
      <c r="AG7" s="16"/>
    </row>
    <row r="8" spans="1:33" x14ac:dyDescent="0.3">
      <c r="F8" s="11" t="s">
        <v>27</v>
      </c>
      <c r="G8">
        <f>COUNTIFS('Employee Salary Data'!$E$1:$E$107,Analysis!$F8,'Employee Salary Data'!$D$1:$D$107,Analysis!G$2)</f>
        <v>0</v>
      </c>
      <c r="H8">
        <f>COUNTIFS('Employee Salary Data'!$E$1:$E$107,Analysis!$F8,'Employee Salary Data'!$D$1:$D$107,Analysis!H$2)</f>
        <v>0</v>
      </c>
      <c r="I8">
        <f>COUNTIFS('Employee Salary Data'!$E$1:$E$107,Analysis!$F8,'Employee Salary Data'!$D$1:$D$107,Analysis!I$2)</f>
        <v>3</v>
      </c>
      <c r="J8">
        <f>COUNTIFS('Employee Salary Data'!$E$1:$E$107,Analysis!$F8,'Employee Salary Data'!$D$1:$D$107,Analysis!J$2)</f>
        <v>0</v>
      </c>
      <c r="K8">
        <f>COUNTIFS('Employee Salary Data'!$E$1:$E$107,Analysis!$F8,'Employee Salary Data'!$D$1:$D$107,Analysis!K$2)</f>
        <v>1</v>
      </c>
      <c r="L8">
        <f>COUNTIFS('Employee Salary Data'!$E$1:$E$107,Analysis!$F8,'Employee Salary Data'!$D$1:$D$107,Analysis!L$2)</f>
        <v>4</v>
      </c>
      <c r="M8">
        <f>COUNTIFS('Employee Salary Data'!$E$1:$E$107,Analysis!$F8,'Employee Salary Data'!$D$1:$D$107,Analysis!M$2)</f>
        <v>0</v>
      </c>
      <c r="N8">
        <f>COUNTIFS('Employee Salary Data'!$E$1:$E$107,Analysis!$F8,'Employee Salary Data'!$D$1:$D$107,Analysis!N$2)</f>
        <v>0</v>
      </c>
      <c r="P8" s="12" t="s">
        <v>25</v>
      </c>
      <c r="Q8">
        <f>COUNTIFS('Employee Salary Data'!$D$1:$D$107,Analysis!$P8,'Employee Salary Data'!$E$1:$E$107,Analysis!Q$2)</f>
        <v>1</v>
      </c>
      <c r="R8">
        <f>COUNTIFS('Employee Salary Data'!$D$1:$D$107,Analysis!$P8,'Employee Salary Data'!$E$1:$E$107,Analysis!R$2)</f>
        <v>3</v>
      </c>
      <c r="S8">
        <f>COUNTIFS('Employee Salary Data'!$D$1:$D$107,Analysis!$P8,'Employee Salary Data'!$E$1:$E$107,Analysis!S$2)</f>
        <v>5</v>
      </c>
      <c r="T8">
        <f>COUNTIFS('Employee Salary Data'!$D$1:$D$107,Analysis!$P8,'Employee Salary Data'!$E$1:$E$107,Analysis!T$2)</f>
        <v>0</v>
      </c>
      <c r="U8">
        <f>COUNTIFS('Employee Salary Data'!$D$1:$D$107,Analysis!$P8,'Employee Salary Data'!$E$1:$E$107,Analysis!U$2)</f>
        <v>4</v>
      </c>
      <c r="V8">
        <f>COUNTIFS('Employee Salary Data'!$D$1:$D$107,Analysis!$P8,'Employee Salary Data'!$E$1:$E$107,Analysis!V$2)</f>
        <v>4</v>
      </c>
      <c r="W8">
        <f>COUNTIFS('Employee Salary Data'!$D$1:$D$107,Analysis!$P8,'Employee Salary Data'!$E$1:$E$107,Analysis!W$2)</f>
        <v>0</v>
      </c>
      <c r="Y8" t="s">
        <v>150</v>
      </c>
      <c r="Z8" t="s">
        <v>22</v>
      </c>
      <c r="AA8" t="s">
        <v>27</v>
      </c>
      <c r="AB8" s="4">
        <v>4150008</v>
      </c>
      <c r="AC8" s="16"/>
      <c r="AD8" s="16"/>
      <c r="AE8" s="16"/>
      <c r="AF8" s="16"/>
      <c r="AG8" s="16"/>
    </row>
    <row r="9" spans="1:33" x14ac:dyDescent="0.3">
      <c r="F9" s="11" t="s">
        <v>33</v>
      </c>
      <c r="G9">
        <f>COUNTIFS('Employee Salary Data'!$E$1:$E$107,Analysis!$F9,'Employee Salary Data'!$D$1:$D$107,Analysis!G$2)</f>
        <v>0</v>
      </c>
      <c r="H9">
        <f>COUNTIFS('Employee Salary Data'!$E$1:$E$107,Analysis!$F9,'Employee Salary Data'!$D$1:$D$107,Analysis!H$2)</f>
        <v>0</v>
      </c>
      <c r="I9">
        <f>COUNTIFS('Employee Salary Data'!$E$1:$E$107,Analysis!$F9,'Employee Salary Data'!$D$1:$D$107,Analysis!I$2)</f>
        <v>2</v>
      </c>
      <c r="J9">
        <f>COUNTIFS('Employee Salary Data'!$E$1:$E$107,Analysis!$F9,'Employee Salary Data'!$D$1:$D$107,Analysis!J$2)</f>
        <v>2</v>
      </c>
      <c r="K9">
        <f>COUNTIFS('Employee Salary Data'!$E$1:$E$107,Analysis!$F9,'Employee Salary Data'!$D$1:$D$107,Analysis!K$2)</f>
        <v>1</v>
      </c>
      <c r="L9">
        <f>COUNTIFS('Employee Salary Data'!$E$1:$E$107,Analysis!$F9,'Employee Salary Data'!$D$1:$D$107,Analysis!L$2)</f>
        <v>0</v>
      </c>
      <c r="M9">
        <f>COUNTIFS('Employee Salary Data'!$E$1:$E$107,Analysis!$F9,'Employee Salary Data'!$D$1:$D$107,Analysis!M$2)</f>
        <v>3</v>
      </c>
      <c r="N9">
        <f>COUNTIFS('Employee Salary Data'!$E$1:$E$107,Analysis!$F9,'Employee Salary Data'!$D$1:$D$107,Analysis!N$2)</f>
        <v>0</v>
      </c>
      <c r="P9" s="12" t="s">
        <v>32</v>
      </c>
      <c r="Q9">
        <f>COUNTIFS('Employee Salary Data'!$D$1:$D$107,Analysis!$P9,'Employee Salary Data'!$E$1:$E$107,Analysis!Q$2)</f>
        <v>2</v>
      </c>
      <c r="R9">
        <f>COUNTIFS('Employee Salary Data'!$D$1:$D$107,Analysis!$P9,'Employee Salary Data'!$E$1:$E$107,Analysis!R$2)</f>
        <v>3</v>
      </c>
      <c r="S9">
        <f>COUNTIFS('Employee Salary Data'!$D$1:$D$107,Analysis!$P9,'Employee Salary Data'!$E$1:$E$107,Analysis!S$2)</f>
        <v>3</v>
      </c>
      <c r="T9">
        <f>COUNTIFS('Employee Salary Data'!$D$1:$D$107,Analysis!$P9,'Employee Salary Data'!$E$1:$E$107,Analysis!T$2)</f>
        <v>0</v>
      </c>
      <c r="U9">
        <f>COUNTIFS('Employee Salary Data'!$D$1:$D$107,Analysis!$P9,'Employee Salary Data'!$E$1:$E$107,Analysis!U$2)</f>
        <v>3</v>
      </c>
      <c r="V9">
        <f>COUNTIFS('Employee Salary Data'!$D$1:$D$107,Analysis!$P9,'Employee Salary Data'!$E$1:$E$107,Analysis!V$2)</f>
        <v>0</v>
      </c>
      <c r="W9">
        <f>COUNTIFS('Employee Salary Data'!$D$1:$D$107,Analysis!$P9,'Employee Salary Data'!$E$1:$E$107,Analysis!W$2)</f>
        <v>3</v>
      </c>
      <c r="Y9" t="s">
        <v>193</v>
      </c>
      <c r="Z9" t="s">
        <v>20</v>
      </c>
      <c r="AA9" t="s">
        <v>33</v>
      </c>
      <c r="AB9" s="4">
        <v>3600000</v>
      </c>
      <c r="AC9" s="16"/>
      <c r="AD9" s="16"/>
      <c r="AE9" s="16"/>
      <c r="AF9" s="16"/>
      <c r="AG9" s="16"/>
    </row>
    <row r="10" spans="1:33" x14ac:dyDescent="0.3">
      <c r="P10" s="12" t="s">
        <v>70</v>
      </c>
      <c r="Q10">
        <f>COUNTIFS('Employee Salary Data'!$D$1:$D$107,Analysis!$P10,'Employee Salary Data'!$E$1:$E$107,Analysis!Q$2)</f>
        <v>0</v>
      </c>
      <c r="R10">
        <f>COUNTIFS('Employee Salary Data'!$D$1:$D$107,Analysis!$P10,'Employee Salary Data'!$E$1:$E$107,Analysis!R$2)</f>
        <v>0</v>
      </c>
      <c r="S10">
        <f>COUNTIFS('Employee Salary Data'!$D$1:$D$107,Analysis!$P10,'Employee Salary Data'!$E$1:$E$107,Analysis!S$2)</f>
        <v>2</v>
      </c>
      <c r="T10">
        <f>COUNTIFS('Employee Salary Data'!$D$1:$D$107,Analysis!$P10,'Employee Salary Data'!$E$1:$E$107,Analysis!T$2)</f>
        <v>0</v>
      </c>
      <c r="U10">
        <f>COUNTIFS('Employee Salary Data'!$D$1:$D$107,Analysis!$P10,'Employee Salary Data'!$E$1:$E$107,Analysis!U$2)</f>
        <v>0</v>
      </c>
      <c r="V10">
        <f>COUNTIFS('Employee Salary Data'!$D$1:$D$107,Analysis!$P10,'Employee Salary Data'!$E$1:$E$107,Analysis!V$2)</f>
        <v>0</v>
      </c>
      <c r="W10">
        <f>COUNTIFS('Employee Salary Data'!$D$1:$D$107,Analysis!$P10,'Employee Salary Data'!$E$1:$E$107,Analysis!W$2)</f>
        <v>0</v>
      </c>
      <c r="Y10" t="s">
        <v>161</v>
      </c>
      <c r="Z10" t="s">
        <v>70</v>
      </c>
      <c r="AA10" t="s">
        <v>17</v>
      </c>
      <c r="AB10" s="4">
        <v>3100008</v>
      </c>
    </row>
    <row r="11" spans="1:33" x14ac:dyDescent="0.3">
      <c r="F11" s="10" t="s">
        <v>237</v>
      </c>
      <c r="Y11" t="s">
        <v>227</v>
      </c>
      <c r="Z11" t="s">
        <v>20</v>
      </c>
      <c r="AA11" t="s">
        <v>9</v>
      </c>
      <c r="AB11" s="4">
        <v>3050004</v>
      </c>
    </row>
    <row r="12" spans="1:33" x14ac:dyDescent="0.3">
      <c r="F12" s="13" t="s">
        <v>4</v>
      </c>
      <c r="G12" s="12" t="s">
        <v>8</v>
      </c>
      <c r="H12" s="12" t="s">
        <v>11</v>
      </c>
      <c r="I12" s="12" t="s">
        <v>13</v>
      </c>
      <c r="J12" s="12" t="s">
        <v>20</v>
      </c>
      <c r="K12" s="12" t="s">
        <v>22</v>
      </c>
      <c r="L12" s="12" t="s">
        <v>25</v>
      </c>
      <c r="M12" s="12" t="s">
        <v>32</v>
      </c>
      <c r="N12" s="12" t="s">
        <v>70</v>
      </c>
      <c r="P12" s="10" t="s">
        <v>237</v>
      </c>
      <c r="Y12" t="s">
        <v>134</v>
      </c>
      <c r="Z12" t="s">
        <v>20</v>
      </c>
      <c r="AA12" t="s">
        <v>100</v>
      </c>
      <c r="AB12" s="4">
        <v>2600004</v>
      </c>
    </row>
    <row r="13" spans="1:33" x14ac:dyDescent="0.3">
      <c r="F13" s="11" t="s">
        <v>9</v>
      </c>
      <c r="G13" s="9">
        <f>IFERROR(AVERAGEIFS('Employee Salary Data'!$G$1:$G$107,'Employee Salary Data'!$E$1:$E$107,Analysis!$F13,'Employee Salary Data'!$D$1:$D$107,Analysis!G$12),0)</f>
        <v>510180</v>
      </c>
      <c r="H13" s="9">
        <f>IFERROR(AVERAGEIFS('Employee Salary Data'!$G$1:$G$107,'Employee Salary Data'!$E$1:$E$107,Analysis!$F13,'Employee Salary Data'!$D$1:$D$107,Analysis!H$12),0)</f>
        <v>467141.14285714284</v>
      </c>
      <c r="I13" s="9">
        <f>IFERROR(AVERAGEIFS('Employee Salary Data'!$G$1:$G$107,'Employee Salary Data'!$E$1:$E$107,Analysis!$F13,'Employee Salary Data'!$D$1:$D$107,Analysis!I$12),0)</f>
        <v>293757.59999999998</v>
      </c>
      <c r="J13" s="9">
        <f>IFERROR(AVERAGEIFS('Employee Salary Data'!$G$1:$G$107,'Employee Salary Data'!$E$1:$E$107,Analysis!$F13,'Employee Salary Data'!$D$1:$D$107,Analysis!J$12),0)</f>
        <v>3050004</v>
      </c>
      <c r="K13" s="9">
        <f>IFERROR(AVERAGEIFS('Employee Salary Data'!$G$1:$G$107,'Employee Salary Data'!$E$1:$E$107,Analysis!$F13,'Employee Salary Data'!$D$1:$D$107,Analysis!K$12),0)</f>
        <v>4500000</v>
      </c>
      <c r="L13" s="9">
        <f>IFERROR(AVERAGEIFS('Employee Salary Data'!$G$1:$G$107,'Employee Salary Data'!$E$1:$E$107,Analysis!$F13,'Employee Salary Data'!$D$1:$D$107,Analysis!L$12),0)</f>
        <v>800004</v>
      </c>
      <c r="M13" s="9">
        <f>IFERROR(AVERAGEIFS('Employee Salary Data'!$G$1:$G$107,'Employee Salary Data'!$E$1:$E$107,Analysis!$F13,'Employee Salary Data'!$D$1:$D$107,Analysis!M$12),0)</f>
        <v>1425006</v>
      </c>
      <c r="N13" s="9">
        <f>IFERROR(AVERAGEIFS('Employee Salary Data'!$G$1:$G$107,'Employee Salary Data'!$E$1:$E$107,Analysis!$F13,'Employee Salary Data'!$D$1:$D$107,Analysis!N$12),0)</f>
        <v>0</v>
      </c>
      <c r="P13" s="14" t="s">
        <v>3</v>
      </c>
      <c r="Q13" s="11" t="s">
        <v>9</v>
      </c>
      <c r="R13" s="11" t="s">
        <v>14</v>
      </c>
      <c r="S13" s="11" t="s">
        <v>17</v>
      </c>
      <c r="T13" s="11" t="s">
        <v>100</v>
      </c>
      <c r="U13" s="11" t="s">
        <v>23</v>
      </c>
      <c r="V13" s="11" t="s">
        <v>27</v>
      </c>
      <c r="W13" s="11" t="s">
        <v>33</v>
      </c>
    </row>
    <row r="14" spans="1:33" x14ac:dyDescent="0.3">
      <c r="F14" s="11" t="s">
        <v>14</v>
      </c>
      <c r="G14" s="9">
        <f>IFERROR(AVERAGEIFS('Employee Salary Data'!$G$1:$G$107,'Employee Salary Data'!$E$1:$E$107,Analysis!$F14,'Employee Salary Data'!$D$1:$D$107,Analysis!G$12),0)</f>
        <v>0</v>
      </c>
      <c r="H14" s="9">
        <f>IFERROR(AVERAGEIFS('Employee Salary Data'!$G$1:$G$107,'Employee Salary Data'!$E$1:$E$107,Analysis!$F14,'Employee Salary Data'!$D$1:$D$107,Analysis!H$12),0)</f>
        <v>0</v>
      </c>
      <c r="I14" s="9">
        <f>IFERROR(AVERAGEIFS('Employee Salary Data'!$G$1:$G$107,'Employee Salary Data'!$E$1:$E$107,Analysis!$F14,'Employee Salary Data'!$D$1:$D$107,Analysis!I$12),0)</f>
        <v>250358.39999999999</v>
      </c>
      <c r="J14" s="9">
        <f>IFERROR(AVERAGEIFS('Employee Salary Data'!$G$1:$G$107,'Employee Salary Data'!$E$1:$E$107,Analysis!$F14,'Employee Salary Data'!$D$1:$D$107,Analysis!J$12),0)</f>
        <v>0</v>
      </c>
      <c r="K14" s="9">
        <f>IFERROR(AVERAGEIFS('Employee Salary Data'!$G$1:$G$107,'Employee Salary Data'!$E$1:$E$107,Analysis!$F14,'Employee Salary Data'!$D$1:$D$107,Analysis!K$12),0)</f>
        <v>4850004</v>
      </c>
      <c r="L14" s="9">
        <f>IFERROR(AVERAGEIFS('Employee Salary Data'!$G$1:$G$107,'Employee Salary Data'!$E$1:$E$107,Analysis!$F14,'Employee Salary Data'!$D$1:$D$107,Analysis!L$12),0)</f>
        <v>1153336</v>
      </c>
      <c r="M14" s="9">
        <f>IFERROR(AVERAGEIFS('Employee Salary Data'!$G$1:$G$107,'Employee Salary Data'!$E$1:$E$107,Analysis!$F14,'Employee Salary Data'!$D$1:$D$107,Analysis!M$12),0)</f>
        <v>1688712</v>
      </c>
      <c r="N14" s="9">
        <f>IFERROR(AVERAGEIFS('Employee Salary Data'!$G$1:$G$107,'Employee Salary Data'!$E$1:$E$107,Analysis!$F14,'Employee Salary Data'!$D$1:$D$107,Analysis!N$12),0)</f>
        <v>0</v>
      </c>
      <c r="P14" s="12" t="s">
        <v>8</v>
      </c>
      <c r="Q14" s="9">
        <f>IFERROR(AVERAGEIFS('Employee Salary Data'!$G$1:$G$107,'Employee Salary Data'!$D$1:$D$107,Analysis!$P14,'Employee Salary Data'!$E$1:$E$107,Analysis!Q$13),0)</f>
        <v>510180</v>
      </c>
      <c r="R14" s="9">
        <f>IFERROR(AVERAGEIFS('Employee Salary Data'!$G$1:$G$107,'Employee Salary Data'!$D$1:$D$107,Analysis!$P14,'Employee Salary Data'!$E$1:$E$107,Analysis!R$13),0)</f>
        <v>0</v>
      </c>
      <c r="S14" s="9">
        <f>IFERROR(AVERAGEIFS('Employee Salary Data'!$G$1:$G$107,'Employee Salary Data'!$D$1:$D$107,Analysis!$P14,'Employee Salary Data'!$E$1:$E$107,Analysis!S$13),0)</f>
        <v>425004</v>
      </c>
      <c r="T14" s="9">
        <f>IFERROR(AVERAGEIFS('Employee Salary Data'!$G$1:$G$107,'Employee Salary Data'!$D$1:$D$107,Analysis!$P14,'Employee Salary Data'!$E$1:$E$107,Analysis!T$13),0)</f>
        <v>0</v>
      </c>
      <c r="U14" s="9">
        <f>IFERROR(AVERAGEIFS('Employee Salary Data'!$G$1:$G$107,'Employee Salary Data'!$D$1:$D$107,Analysis!$P14,'Employee Salary Data'!$E$1:$E$107,Analysis!U$13),0)</f>
        <v>545004</v>
      </c>
      <c r="V14" s="9">
        <f>IFERROR(AVERAGEIFS('Employee Salary Data'!$G$1:$G$107,'Employee Salary Data'!$D$1:$D$107,Analysis!$P14,'Employee Salary Data'!$E$1:$E$107,Analysis!V$13),0)</f>
        <v>0</v>
      </c>
      <c r="W14" s="9">
        <f>IFERROR(AVERAGEIFS('Employee Salary Data'!$G$1:$G$107,'Employee Salary Data'!$D$1:$D$107,Analysis!$P14,'Employee Salary Data'!$E$1:$E$107,Analysis!W$13),0)</f>
        <v>0</v>
      </c>
    </row>
    <row r="15" spans="1:33" x14ac:dyDescent="0.3">
      <c r="F15" s="11" t="s">
        <v>17</v>
      </c>
      <c r="G15" s="9">
        <f>IFERROR(AVERAGEIFS('Employee Salary Data'!$G$1:$G$107,'Employee Salary Data'!$E$1:$E$107,Analysis!$F15,'Employee Salary Data'!$D$1:$D$107,Analysis!G$12),0)</f>
        <v>425004</v>
      </c>
      <c r="H15" s="9">
        <f>IFERROR(AVERAGEIFS('Employee Salary Data'!$G$1:$G$107,'Employee Salary Data'!$E$1:$E$107,Analysis!$F15,'Employee Salary Data'!$D$1:$D$107,Analysis!H$12),0)</f>
        <v>379600</v>
      </c>
      <c r="I15" s="9">
        <f>IFERROR(AVERAGEIFS('Employee Salary Data'!$G$1:$G$107,'Employee Salary Data'!$E$1:$E$107,Analysis!$F15,'Employee Salary Data'!$D$1:$D$107,Analysis!I$12),0)</f>
        <v>341038.8</v>
      </c>
      <c r="J15" s="9">
        <f>IFERROR(AVERAGEIFS('Employee Salary Data'!$G$1:$G$107,'Employee Salary Data'!$E$1:$E$107,Analysis!$F15,'Employee Salary Data'!$D$1:$D$107,Analysis!J$12),0)</f>
        <v>1900008</v>
      </c>
      <c r="K15" s="9">
        <f>IFERROR(AVERAGEIFS('Employee Salary Data'!$G$1:$G$107,'Employee Salary Data'!$E$1:$E$107,Analysis!$F15,'Employee Salary Data'!$D$1:$D$107,Analysis!K$12),0)</f>
        <v>0</v>
      </c>
      <c r="L15" s="9">
        <f>IFERROR(AVERAGEIFS('Employee Salary Data'!$G$1:$G$107,'Employee Salary Data'!$E$1:$E$107,Analysis!$F15,'Employee Salary Data'!$D$1:$D$107,Analysis!L$12),0)</f>
        <v>879004.8</v>
      </c>
      <c r="M15" s="9">
        <f>IFERROR(AVERAGEIFS('Employee Salary Data'!$G$1:$G$107,'Employee Salary Data'!$E$1:$E$107,Analysis!$F15,'Employee Salary Data'!$D$1:$D$107,Analysis!M$12),0)</f>
        <v>1508340</v>
      </c>
      <c r="N15" s="9">
        <f>IFERROR(AVERAGEIFS('Employee Salary Data'!$G$1:$G$107,'Employee Salary Data'!$E$1:$E$107,Analysis!$F15,'Employee Salary Data'!$D$1:$D$107,Analysis!N$12),0)</f>
        <v>5300004</v>
      </c>
      <c r="P15" s="12" t="s">
        <v>11</v>
      </c>
      <c r="Q15" s="9">
        <f>IFERROR(AVERAGEIFS('Employee Salary Data'!$G$1:$G$107,'Employee Salary Data'!$D$1:$D$107,Analysis!$P15,'Employee Salary Data'!$E$1:$E$107,Analysis!Q$13),0)</f>
        <v>467141.14285714284</v>
      </c>
      <c r="R15" s="9">
        <f>IFERROR(AVERAGEIFS('Employee Salary Data'!$G$1:$G$107,'Employee Salary Data'!$D$1:$D$107,Analysis!$P15,'Employee Salary Data'!$E$1:$E$107,Analysis!R$13),0)</f>
        <v>0</v>
      </c>
      <c r="S15" s="9">
        <f>IFERROR(AVERAGEIFS('Employee Salary Data'!$G$1:$G$107,'Employee Salary Data'!$D$1:$D$107,Analysis!$P15,'Employee Salary Data'!$E$1:$E$107,Analysis!S$13),0)</f>
        <v>379600</v>
      </c>
      <c r="T15" s="9">
        <f>IFERROR(AVERAGEIFS('Employee Salary Data'!$G$1:$G$107,'Employee Salary Data'!$D$1:$D$107,Analysis!$P15,'Employee Salary Data'!$E$1:$E$107,Analysis!T$13),0)</f>
        <v>0</v>
      </c>
      <c r="U15" s="9">
        <f>IFERROR(AVERAGEIFS('Employee Salary Data'!$G$1:$G$107,'Employee Salary Data'!$D$1:$D$107,Analysis!$P15,'Employee Salary Data'!$E$1:$E$107,Analysis!U$13),0)</f>
        <v>447501</v>
      </c>
      <c r="V15" s="9">
        <f>IFERROR(AVERAGEIFS('Employee Salary Data'!$G$1:$G$107,'Employee Salary Data'!$D$1:$D$107,Analysis!$P15,'Employee Salary Data'!$E$1:$E$107,Analysis!V$13),0)</f>
        <v>0</v>
      </c>
      <c r="W15" s="9">
        <f>IFERROR(AVERAGEIFS('Employee Salary Data'!$G$1:$G$107,'Employee Salary Data'!$D$1:$D$107,Analysis!$P15,'Employee Salary Data'!$E$1:$E$107,Analysis!W$13),0)</f>
        <v>0</v>
      </c>
    </row>
    <row r="16" spans="1:33" x14ac:dyDescent="0.3">
      <c r="F16" s="11" t="s">
        <v>100</v>
      </c>
      <c r="G16" s="9">
        <f>IFERROR(AVERAGEIFS('Employee Salary Data'!$G$1:$G$107,'Employee Salary Data'!$E$1:$E$107,Analysis!$F16,'Employee Salary Data'!$D$1:$D$107,Analysis!G$12),0)</f>
        <v>0</v>
      </c>
      <c r="H16" s="9">
        <f>IFERROR(AVERAGEIFS('Employee Salary Data'!$G$1:$G$107,'Employee Salary Data'!$E$1:$E$107,Analysis!$F16,'Employee Salary Data'!$D$1:$D$107,Analysis!H$12),0)</f>
        <v>0</v>
      </c>
      <c r="I16" s="9">
        <f>IFERROR(AVERAGEIFS('Employee Salary Data'!$G$1:$G$107,'Employee Salary Data'!$E$1:$E$107,Analysis!$F16,'Employee Salary Data'!$D$1:$D$107,Analysis!I$12),0)</f>
        <v>0</v>
      </c>
      <c r="J16" s="9">
        <f>IFERROR(AVERAGEIFS('Employee Salary Data'!$G$1:$G$107,'Employee Salary Data'!$E$1:$E$107,Analysis!$F16,'Employee Salary Data'!$D$1:$D$107,Analysis!J$12),0)</f>
        <v>2600004</v>
      </c>
      <c r="K16" s="9">
        <f>IFERROR(AVERAGEIFS('Employee Salary Data'!$G$1:$G$107,'Employee Salary Data'!$E$1:$E$107,Analysis!$F16,'Employee Salary Data'!$D$1:$D$107,Analysis!K$12),0)</f>
        <v>0</v>
      </c>
      <c r="L16" s="9">
        <f>IFERROR(AVERAGEIFS('Employee Salary Data'!$G$1:$G$107,'Employee Salary Data'!$E$1:$E$107,Analysis!$F16,'Employee Salary Data'!$D$1:$D$107,Analysis!L$12),0)</f>
        <v>0</v>
      </c>
      <c r="M16" s="9">
        <f>IFERROR(AVERAGEIFS('Employee Salary Data'!$G$1:$G$107,'Employee Salary Data'!$E$1:$E$107,Analysis!$F16,'Employee Salary Data'!$D$1:$D$107,Analysis!M$12),0)</f>
        <v>0</v>
      </c>
      <c r="N16" s="9">
        <f>IFERROR(AVERAGEIFS('Employee Salary Data'!$G$1:$G$107,'Employee Salary Data'!$E$1:$E$107,Analysis!$F16,'Employee Salary Data'!$D$1:$D$107,Analysis!N$12),0)</f>
        <v>0</v>
      </c>
      <c r="P16" s="12" t="s">
        <v>13</v>
      </c>
      <c r="Q16" s="9">
        <f>IFERROR(AVERAGEIFS('Employee Salary Data'!$G$1:$G$107,'Employee Salary Data'!$D$1:$D$107,Analysis!$P16,'Employee Salary Data'!$E$1:$E$107,Analysis!Q$13),0)</f>
        <v>293757.59999999998</v>
      </c>
      <c r="R16" s="9">
        <f>IFERROR(AVERAGEIFS('Employee Salary Data'!$G$1:$G$107,'Employee Salary Data'!$D$1:$D$107,Analysis!$P16,'Employee Salary Data'!$E$1:$E$107,Analysis!R$13),0)</f>
        <v>250358.39999999999</v>
      </c>
      <c r="S16" s="9">
        <f>IFERROR(AVERAGEIFS('Employee Salary Data'!$G$1:$G$107,'Employee Salary Data'!$D$1:$D$107,Analysis!$P16,'Employee Salary Data'!$E$1:$E$107,Analysis!S$13),0)</f>
        <v>341038.8</v>
      </c>
      <c r="T16" s="9">
        <f>IFERROR(AVERAGEIFS('Employee Salary Data'!$G$1:$G$107,'Employee Salary Data'!$D$1:$D$107,Analysis!$P16,'Employee Salary Data'!$E$1:$E$107,Analysis!T$13),0)</f>
        <v>0</v>
      </c>
      <c r="U16" s="9">
        <f>IFERROR(AVERAGEIFS('Employee Salary Data'!$G$1:$G$107,'Employee Salary Data'!$D$1:$D$107,Analysis!$P16,'Employee Salary Data'!$E$1:$E$107,Analysis!U$13),0)</f>
        <v>339192</v>
      </c>
      <c r="V16" s="9">
        <f>IFERROR(AVERAGEIFS('Employee Salary Data'!$G$1:$G$107,'Employee Salary Data'!$D$1:$D$107,Analysis!$P16,'Employee Salary Data'!$E$1:$E$107,Analysis!V$13),0)</f>
        <v>381016</v>
      </c>
      <c r="W16" s="9">
        <f>IFERROR(AVERAGEIFS('Employee Salary Data'!$G$1:$G$107,'Employee Salary Data'!$D$1:$D$107,Analysis!$P16,'Employee Salary Data'!$E$1:$E$107,Analysis!W$13),0)</f>
        <v>475008</v>
      </c>
    </row>
    <row r="17" spans="6:23" x14ac:dyDescent="0.3">
      <c r="F17" s="11" t="s">
        <v>23</v>
      </c>
      <c r="G17" s="9">
        <f>IFERROR(AVERAGEIFS('Employee Salary Data'!$G$1:$G$107,'Employee Salary Data'!$E$1:$E$107,Analysis!$F17,'Employee Salary Data'!$D$1:$D$107,Analysis!G$12),0)</f>
        <v>545004</v>
      </c>
      <c r="H17" s="9">
        <f>IFERROR(AVERAGEIFS('Employee Salary Data'!$G$1:$G$107,'Employee Salary Data'!$E$1:$E$107,Analysis!$F17,'Employee Salary Data'!$D$1:$D$107,Analysis!H$12),0)</f>
        <v>447501</v>
      </c>
      <c r="I17" s="9">
        <f>IFERROR(AVERAGEIFS('Employee Salary Data'!$G$1:$G$107,'Employee Salary Data'!$E$1:$E$107,Analysis!$F17,'Employee Salary Data'!$D$1:$D$107,Analysis!I$12),0)</f>
        <v>339192</v>
      </c>
      <c r="J17" s="9">
        <f>IFERROR(AVERAGEIFS('Employee Salary Data'!$G$1:$G$107,'Employee Salary Data'!$E$1:$E$107,Analysis!$F17,'Employee Salary Data'!$D$1:$D$107,Analysis!J$12),0)</f>
        <v>2000010</v>
      </c>
      <c r="K17" s="9">
        <f>IFERROR(AVERAGEIFS('Employee Salary Data'!$G$1:$G$107,'Employee Salary Data'!$E$1:$E$107,Analysis!$F17,'Employee Salary Data'!$D$1:$D$107,Analysis!K$12),0)</f>
        <v>5000004</v>
      </c>
      <c r="L17" s="9">
        <f>IFERROR(AVERAGEIFS('Employee Salary Data'!$G$1:$G$107,'Employee Salary Data'!$E$1:$E$107,Analysis!$F17,'Employee Salary Data'!$D$1:$D$107,Analysis!L$12),0)</f>
        <v>723753</v>
      </c>
      <c r="M17" s="9">
        <f>IFERROR(AVERAGEIFS('Employee Salary Data'!$G$1:$G$107,'Employee Salary Data'!$E$1:$E$107,Analysis!$F17,'Employee Salary Data'!$D$1:$D$107,Analysis!M$12),0)</f>
        <v>1386668</v>
      </c>
      <c r="N17" s="9">
        <f>IFERROR(AVERAGEIFS('Employee Salary Data'!$G$1:$G$107,'Employee Salary Data'!$E$1:$E$107,Analysis!$F17,'Employee Salary Data'!$D$1:$D$107,Analysis!N$12),0)</f>
        <v>0</v>
      </c>
      <c r="P17" s="12" t="s">
        <v>20</v>
      </c>
      <c r="Q17" s="9">
        <f>IFERROR(AVERAGEIFS('Employee Salary Data'!$G$1:$G$107,'Employee Salary Data'!$D$1:$D$107,Analysis!$P17,'Employee Salary Data'!$E$1:$E$107,Analysis!Q$13),0)</f>
        <v>3050004</v>
      </c>
      <c r="R17" s="9">
        <f>IFERROR(AVERAGEIFS('Employee Salary Data'!$G$1:$G$107,'Employee Salary Data'!$D$1:$D$107,Analysis!$P17,'Employee Salary Data'!$E$1:$E$107,Analysis!R$13),0)</f>
        <v>0</v>
      </c>
      <c r="S17" s="9">
        <f>IFERROR(AVERAGEIFS('Employee Salary Data'!$G$1:$G$107,'Employee Salary Data'!$D$1:$D$107,Analysis!$P17,'Employee Salary Data'!$E$1:$E$107,Analysis!S$13),0)</f>
        <v>1900008</v>
      </c>
      <c r="T17" s="9">
        <f>IFERROR(AVERAGEIFS('Employee Salary Data'!$G$1:$G$107,'Employee Salary Data'!$D$1:$D$107,Analysis!$P17,'Employee Salary Data'!$E$1:$E$107,Analysis!T$13),0)</f>
        <v>2600004</v>
      </c>
      <c r="U17" s="9">
        <f>IFERROR(AVERAGEIFS('Employee Salary Data'!$G$1:$G$107,'Employee Salary Data'!$D$1:$D$107,Analysis!$P17,'Employee Salary Data'!$E$1:$E$107,Analysis!U$13),0)</f>
        <v>2000010</v>
      </c>
      <c r="V17" s="9">
        <f>IFERROR(AVERAGEIFS('Employee Salary Data'!$G$1:$G$107,'Employee Salary Data'!$D$1:$D$107,Analysis!$P17,'Employee Salary Data'!$E$1:$E$107,Analysis!V$13),0)</f>
        <v>0</v>
      </c>
      <c r="W17" s="9">
        <f>IFERROR(AVERAGEIFS('Employee Salary Data'!$G$1:$G$107,'Employee Salary Data'!$D$1:$D$107,Analysis!$P17,'Employee Salary Data'!$E$1:$E$107,Analysis!W$13),0)</f>
        <v>2975004</v>
      </c>
    </row>
    <row r="18" spans="6:23" x14ac:dyDescent="0.3">
      <c r="F18" s="11" t="s">
        <v>27</v>
      </c>
      <c r="G18" s="9">
        <f>IFERROR(AVERAGEIFS('Employee Salary Data'!$G$1:$G$107,'Employee Salary Data'!$E$1:$E$107,Analysis!$F18,'Employee Salary Data'!$D$1:$D$107,Analysis!G$12),0)</f>
        <v>0</v>
      </c>
      <c r="H18" s="9">
        <f>IFERROR(AVERAGEIFS('Employee Salary Data'!$G$1:$G$107,'Employee Salary Data'!$E$1:$E$107,Analysis!$F18,'Employee Salary Data'!$D$1:$D$107,Analysis!H$12),0)</f>
        <v>0</v>
      </c>
      <c r="I18" s="9">
        <f>IFERROR(AVERAGEIFS('Employee Salary Data'!$G$1:$G$107,'Employee Salary Data'!$E$1:$E$107,Analysis!$F18,'Employee Salary Data'!$D$1:$D$107,Analysis!I$12),0)</f>
        <v>381016</v>
      </c>
      <c r="J18" s="9">
        <f>IFERROR(AVERAGEIFS('Employee Salary Data'!$G$1:$G$107,'Employee Salary Data'!$E$1:$E$107,Analysis!$F18,'Employee Salary Data'!$D$1:$D$107,Analysis!J$12),0)</f>
        <v>0</v>
      </c>
      <c r="K18" s="9">
        <f>IFERROR(AVERAGEIFS('Employee Salary Data'!$G$1:$G$107,'Employee Salary Data'!$E$1:$E$107,Analysis!$F18,'Employee Salary Data'!$D$1:$D$107,Analysis!K$12),0)</f>
        <v>4150008</v>
      </c>
      <c r="L18" s="9">
        <f>IFERROR(AVERAGEIFS('Employee Salary Data'!$G$1:$G$107,'Employee Salary Data'!$E$1:$E$107,Analysis!$F18,'Employee Salary Data'!$D$1:$D$107,Analysis!L$12),0)</f>
        <v>1412505</v>
      </c>
      <c r="M18" s="9">
        <f>IFERROR(AVERAGEIFS('Employee Salary Data'!$G$1:$G$107,'Employee Salary Data'!$E$1:$E$107,Analysis!$F18,'Employee Salary Data'!$D$1:$D$107,Analysis!M$12),0)</f>
        <v>0</v>
      </c>
      <c r="N18" s="9">
        <f>IFERROR(AVERAGEIFS('Employee Salary Data'!$G$1:$G$107,'Employee Salary Data'!$E$1:$E$107,Analysis!$F18,'Employee Salary Data'!$D$1:$D$107,Analysis!N$12),0)</f>
        <v>0</v>
      </c>
      <c r="P18" s="12" t="s">
        <v>22</v>
      </c>
      <c r="Q18" s="9">
        <f>IFERROR(AVERAGEIFS('Employee Salary Data'!$G$1:$G$107,'Employee Salary Data'!$D$1:$D$107,Analysis!$P18,'Employee Salary Data'!$E$1:$E$107,Analysis!Q$13),0)</f>
        <v>4500000</v>
      </c>
      <c r="R18" s="9">
        <f>IFERROR(AVERAGEIFS('Employee Salary Data'!$G$1:$G$107,'Employee Salary Data'!$D$1:$D$107,Analysis!$P18,'Employee Salary Data'!$E$1:$E$107,Analysis!R$13),0)</f>
        <v>4850004</v>
      </c>
      <c r="S18" s="9">
        <f>IFERROR(AVERAGEIFS('Employee Salary Data'!$G$1:$G$107,'Employee Salary Data'!$D$1:$D$107,Analysis!$P18,'Employee Salary Data'!$E$1:$E$107,Analysis!S$13),0)</f>
        <v>0</v>
      </c>
      <c r="T18" s="9">
        <f>IFERROR(AVERAGEIFS('Employee Salary Data'!$G$1:$G$107,'Employee Salary Data'!$D$1:$D$107,Analysis!$P18,'Employee Salary Data'!$E$1:$E$107,Analysis!T$13),0)</f>
        <v>0</v>
      </c>
      <c r="U18" s="9">
        <f>IFERROR(AVERAGEIFS('Employee Salary Data'!$G$1:$G$107,'Employee Salary Data'!$D$1:$D$107,Analysis!$P18,'Employee Salary Data'!$E$1:$E$107,Analysis!U$13),0)</f>
        <v>5000004</v>
      </c>
      <c r="V18" s="9">
        <f>IFERROR(AVERAGEIFS('Employee Salary Data'!$G$1:$G$107,'Employee Salary Data'!$D$1:$D$107,Analysis!$P18,'Employee Salary Data'!$E$1:$E$107,Analysis!V$13),0)</f>
        <v>4150008</v>
      </c>
      <c r="W18" s="9">
        <f>IFERROR(AVERAGEIFS('Employee Salary Data'!$G$1:$G$107,'Employee Salary Data'!$D$1:$D$107,Analysis!$P18,'Employee Salary Data'!$E$1:$E$107,Analysis!W$13),0)</f>
        <v>4500000</v>
      </c>
    </row>
    <row r="19" spans="6:23" x14ac:dyDescent="0.3">
      <c r="F19" s="11" t="s">
        <v>33</v>
      </c>
      <c r="G19" s="9">
        <f>IFERROR(AVERAGEIFS('Employee Salary Data'!$G$1:$G$107,'Employee Salary Data'!$E$1:$E$107,Analysis!$F19,'Employee Salary Data'!$D$1:$D$107,Analysis!G$12),0)</f>
        <v>0</v>
      </c>
      <c r="H19" s="9">
        <f>IFERROR(AVERAGEIFS('Employee Salary Data'!$G$1:$G$107,'Employee Salary Data'!$E$1:$E$107,Analysis!$F19,'Employee Salary Data'!$D$1:$D$107,Analysis!H$12),0)</f>
        <v>0</v>
      </c>
      <c r="I19" s="9">
        <f>IFERROR(AVERAGEIFS('Employee Salary Data'!$G$1:$G$107,'Employee Salary Data'!$E$1:$E$107,Analysis!$F19,'Employee Salary Data'!$D$1:$D$107,Analysis!I$12),0)</f>
        <v>475008</v>
      </c>
      <c r="J19" s="9">
        <f>IFERROR(AVERAGEIFS('Employee Salary Data'!$G$1:$G$107,'Employee Salary Data'!$E$1:$E$107,Analysis!$F19,'Employee Salary Data'!$D$1:$D$107,Analysis!J$12),0)</f>
        <v>2975004</v>
      </c>
      <c r="K19" s="9">
        <f>IFERROR(AVERAGEIFS('Employee Salary Data'!$G$1:$G$107,'Employee Salary Data'!$E$1:$E$107,Analysis!$F19,'Employee Salary Data'!$D$1:$D$107,Analysis!K$12),0)</f>
        <v>4500000</v>
      </c>
      <c r="L19" s="9">
        <f>IFERROR(AVERAGEIFS('Employee Salary Data'!$G$1:$G$107,'Employee Salary Data'!$E$1:$E$107,Analysis!$F19,'Employee Salary Data'!$D$1:$D$107,Analysis!L$12),0)</f>
        <v>0</v>
      </c>
      <c r="M19" s="9">
        <f>IFERROR(AVERAGEIFS('Employee Salary Data'!$G$1:$G$107,'Employee Salary Data'!$E$1:$E$107,Analysis!$F19,'Employee Salary Data'!$D$1:$D$107,Analysis!M$12),0)</f>
        <v>1300004</v>
      </c>
      <c r="N19" s="9">
        <f>IFERROR(AVERAGEIFS('Employee Salary Data'!$G$1:$G$107,'Employee Salary Data'!$E$1:$E$107,Analysis!$F19,'Employee Salary Data'!$D$1:$D$107,Analysis!N$12),0)</f>
        <v>0</v>
      </c>
      <c r="P19" s="12" t="s">
        <v>25</v>
      </c>
      <c r="Q19" s="9">
        <f>IFERROR(AVERAGEIFS('Employee Salary Data'!$G$1:$G$107,'Employee Salary Data'!$D$1:$D$107,Analysis!$P19,'Employee Salary Data'!$E$1:$E$107,Analysis!Q$13),0)</f>
        <v>800004</v>
      </c>
      <c r="R19" s="9">
        <f>IFERROR(AVERAGEIFS('Employee Salary Data'!$G$1:$G$107,'Employee Salary Data'!$D$1:$D$107,Analysis!$P19,'Employee Salary Data'!$E$1:$E$107,Analysis!R$13),0)</f>
        <v>1153336</v>
      </c>
      <c r="S19" s="9">
        <f>IFERROR(AVERAGEIFS('Employee Salary Data'!$G$1:$G$107,'Employee Salary Data'!$D$1:$D$107,Analysis!$P19,'Employee Salary Data'!$E$1:$E$107,Analysis!S$13),0)</f>
        <v>879004.8</v>
      </c>
      <c r="T19" s="9">
        <f>IFERROR(AVERAGEIFS('Employee Salary Data'!$G$1:$G$107,'Employee Salary Data'!$D$1:$D$107,Analysis!$P19,'Employee Salary Data'!$E$1:$E$107,Analysis!T$13),0)</f>
        <v>0</v>
      </c>
      <c r="U19" s="9">
        <f>IFERROR(AVERAGEIFS('Employee Salary Data'!$G$1:$G$107,'Employee Salary Data'!$D$1:$D$107,Analysis!$P19,'Employee Salary Data'!$E$1:$E$107,Analysis!U$13),0)</f>
        <v>723753</v>
      </c>
      <c r="V19" s="9">
        <f>IFERROR(AVERAGEIFS('Employee Salary Data'!$G$1:$G$107,'Employee Salary Data'!$D$1:$D$107,Analysis!$P19,'Employee Salary Data'!$E$1:$E$107,Analysis!V$13),0)</f>
        <v>1412505</v>
      </c>
      <c r="W19" s="9">
        <f>IFERROR(AVERAGEIFS('Employee Salary Data'!$G$1:$G$107,'Employee Salary Data'!$D$1:$D$107,Analysis!$P19,'Employee Salary Data'!$E$1:$E$107,Analysis!W$13),0)</f>
        <v>0</v>
      </c>
    </row>
    <row r="20" spans="6:23" x14ac:dyDescent="0.3">
      <c r="P20" s="12" t="s">
        <v>32</v>
      </c>
      <c r="Q20" s="9">
        <f>IFERROR(AVERAGEIFS('Employee Salary Data'!$G$1:$G$107,'Employee Salary Data'!$D$1:$D$107,Analysis!$P20,'Employee Salary Data'!$E$1:$E$107,Analysis!Q$13),0)</f>
        <v>1425006</v>
      </c>
      <c r="R20" s="9">
        <f>IFERROR(AVERAGEIFS('Employee Salary Data'!$G$1:$G$107,'Employee Salary Data'!$D$1:$D$107,Analysis!$P20,'Employee Salary Data'!$E$1:$E$107,Analysis!R$13),0)</f>
        <v>1688712</v>
      </c>
      <c r="S20" s="9">
        <f>IFERROR(AVERAGEIFS('Employee Salary Data'!$G$1:$G$107,'Employee Salary Data'!$D$1:$D$107,Analysis!$P20,'Employee Salary Data'!$E$1:$E$107,Analysis!S$13),0)</f>
        <v>1508340</v>
      </c>
      <c r="T20" s="9">
        <f>IFERROR(AVERAGEIFS('Employee Salary Data'!$G$1:$G$107,'Employee Salary Data'!$D$1:$D$107,Analysis!$P20,'Employee Salary Data'!$E$1:$E$107,Analysis!T$13),0)</f>
        <v>0</v>
      </c>
      <c r="U20" s="9">
        <f>IFERROR(AVERAGEIFS('Employee Salary Data'!$G$1:$G$107,'Employee Salary Data'!$D$1:$D$107,Analysis!$P20,'Employee Salary Data'!$E$1:$E$107,Analysis!U$13),0)</f>
        <v>1386668</v>
      </c>
      <c r="V20" s="9">
        <f>IFERROR(AVERAGEIFS('Employee Salary Data'!$G$1:$G$107,'Employee Salary Data'!$D$1:$D$107,Analysis!$P20,'Employee Salary Data'!$E$1:$E$107,Analysis!V$13),0)</f>
        <v>0</v>
      </c>
      <c r="W20" s="9">
        <f>IFERROR(AVERAGEIFS('Employee Salary Data'!$G$1:$G$107,'Employee Salary Data'!$D$1:$D$107,Analysis!$P20,'Employee Salary Data'!$E$1:$E$107,Analysis!W$13),0)</f>
        <v>1300004</v>
      </c>
    </row>
    <row r="21" spans="6:23" x14ac:dyDescent="0.3">
      <c r="P21" s="12" t="s">
        <v>70</v>
      </c>
      <c r="Q21" s="9">
        <f>IFERROR(AVERAGEIFS('Employee Salary Data'!$G$1:$G$107,'Employee Salary Data'!$D$1:$D$107,Analysis!$P21,'Employee Salary Data'!$E$1:$E$107,Analysis!Q$13),0)</f>
        <v>0</v>
      </c>
      <c r="R21" s="9">
        <f>IFERROR(AVERAGEIFS('Employee Salary Data'!$G$1:$G$107,'Employee Salary Data'!$D$1:$D$107,Analysis!$P21,'Employee Salary Data'!$E$1:$E$107,Analysis!R$13),0)</f>
        <v>0</v>
      </c>
      <c r="S21" s="9">
        <f>IFERROR(AVERAGEIFS('Employee Salary Data'!$G$1:$G$107,'Employee Salary Data'!$D$1:$D$107,Analysis!$P21,'Employee Salary Data'!$E$1:$E$107,Analysis!S$13),0)</f>
        <v>5300004</v>
      </c>
      <c r="T21" s="9">
        <f>IFERROR(AVERAGEIFS('Employee Salary Data'!$G$1:$G$107,'Employee Salary Data'!$D$1:$D$107,Analysis!$P21,'Employee Salary Data'!$E$1:$E$107,Analysis!T$13),0)</f>
        <v>0</v>
      </c>
      <c r="U21" s="9">
        <f>IFERROR(AVERAGEIFS('Employee Salary Data'!$G$1:$G$107,'Employee Salary Data'!$D$1:$D$107,Analysis!$P21,'Employee Salary Data'!$E$1:$E$107,Analysis!U$13),0)</f>
        <v>0</v>
      </c>
      <c r="V21" s="9">
        <f>IFERROR(AVERAGEIFS('Employee Salary Data'!$G$1:$G$107,'Employee Salary Data'!$D$1:$D$107,Analysis!$P21,'Employee Salary Data'!$E$1:$E$107,Analysis!V$13),0)</f>
        <v>0</v>
      </c>
      <c r="W21" s="9">
        <f>IFERROR(AVERAGEIFS('Employee Salary Data'!$G$1:$G$107,'Employee Salary Data'!$D$1:$D$107,Analysis!$P21,'Employee Salary Data'!$E$1:$E$107,Analysis!W$13),0)</f>
        <v>0</v>
      </c>
    </row>
  </sheetData>
  <mergeCells count="2">
    <mergeCell ref="A1:B1"/>
    <mergeCell ref="Y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G13" sqref="G13"/>
    </sheetView>
  </sheetViews>
  <sheetFormatPr defaultRowHeight="14.4" x14ac:dyDescent="0.3"/>
  <cols>
    <col min="1" max="1" width="16" customWidth="1"/>
    <col min="2" max="2" width="15.33203125" bestFit="1" customWidth="1"/>
    <col min="3" max="3" width="15" bestFit="1" customWidth="1"/>
    <col min="4" max="4" width="14.109375" style="4" bestFit="1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3" t="s">
        <v>6</v>
      </c>
    </row>
    <row r="2" spans="1:4" x14ac:dyDescent="0.3">
      <c r="A2" t="s">
        <v>177</v>
      </c>
      <c r="B2" t="s">
        <v>70</v>
      </c>
      <c r="C2" t="s">
        <v>17</v>
      </c>
      <c r="D2" s="4">
        <v>7500000</v>
      </c>
    </row>
    <row r="3" spans="1:4" x14ac:dyDescent="0.3">
      <c r="A3" t="s">
        <v>135</v>
      </c>
      <c r="B3" t="s">
        <v>22</v>
      </c>
      <c r="C3" t="s">
        <v>23</v>
      </c>
      <c r="D3" s="4">
        <v>5000004</v>
      </c>
    </row>
    <row r="4" spans="1:4" x14ac:dyDescent="0.3">
      <c r="A4" t="s">
        <v>195</v>
      </c>
      <c r="B4" t="s">
        <v>22</v>
      </c>
      <c r="C4" t="s">
        <v>14</v>
      </c>
      <c r="D4" s="4">
        <v>4850004</v>
      </c>
    </row>
    <row r="5" spans="1:4" x14ac:dyDescent="0.3">
      <c r="A5" t="s">
        <v>167</v>
      </c>
      <c r="B5" t="s">
        <v>22</v>
      </c>
      <c r="C5" t="s">
        <v>33</v>
      </c>
      <c r="D5" s="4">
        <v>4500000</v>
      </c>
    </row>
    <row r="6" spans="1:4" x14ac:dyDescent="0.3">
      <c r="A6" t="s">
        <v>184</v>
      </c>
      <c r="B6" t="s">
        <v>22</v>
      </c>
      <c r="C6" t="s">
        <v>9</v>
      </c>
      <c r="D6" s="4">
        <v>4500000</v>
      </c>
    </row>
    <row r="7" spans="1:4" x14ac:dyDescent="0.3">
      <c r="A7" t="s">
        <v>150</v>
      </c>
      <c r="B7" t="s">
        <v>22</v>
      </c>
      <c r="C7" t="s">
        <v>27</v>
      </c>
      <c r="D7" s="4">
        <v>4150008</v>
      </c>
    </row>
    <row r="8" spans="1:4" x14ac:dyDescent="0.3">
      <c r="A8" t="s">
        <v>193</v>
      </c>
      <c r="B8" t="s">
        <v>20</v>
      </c>
      <c r="C8" t="s">
        <v>33</v>
      </c>
      <c r="D8" s="4">
        <v>3600000</v>
      </c>
    </row>
    <row r="9" spans="1:4" x14ac:dyDescent="0.3">
      <c r="A9" t="s">
        <v>161</v>
      </c>
      <c r="B9" t="s">
        <v>70</v>
      </c>
      <c r="C9" t="s">
        <v>17</v>
      </c>
      <c r="D9" s="4">
        <v>3100008</v>
      </c>
    </row>
    <row r="10" spans="1:4" x14ac:dyDescent="0.3">
      <c r="A10" t="s">
        <v>227</v>
      </c>
      <c r="B10" t="s">
        <v>20</v>
      </c>
      <c r="C10" t="s">
        <v>9</v>
      </c>
      <c r="D10" s="4">
        <v>3050004</v>
      </c>
    </row>
    <row r="11" spans="1:4" x14ac:dyDescent="0.3">
      <c r="A11" t="s">
        <v>134</v>
      </c>
      <c r="B11" t="s">
        <v>20</v>
      </c>
      <c r="C11" t="s">
        <v>100</v>
      </c>
      <c r="D11" s="4">
        <v>2600004</v>
      </c>
    </row>
    <row r="12" spans="1:4" x14ac:dyDescent="0.3">
      <c r="A12" t="s">
        <v>224</v>
      </c>
      <c r="B12" t="s">
        <v>20</v>
      </c>
      <c r="C12" t="s">
        <v>100</v>
      </c>
      <c r="D12" s="4">
        <v>2600004</v>
      </c>
    </row>
    <row r="13" spans="1:4" x14ac:dyDescent="0.3">
      <c r="A13" t="s">
        <v>154</v>
      </c>
      <c r="B13" t="s">
        <v>20</v>
      </c>
      <c r="C13" t="s">
        <v>23</v>
      </c>
      <c r="D13" s="4">
        <v>2500020</v>
      </c>
    </row>
    <row r="14" spans="1:4" x14ac:dyDescent="0.3">
      <c r="A14" t="s">
        <v>158</v>
      </c>
      <c r="B14" t="s">
        <v>20</v>
      </c>
      <c r="C14" t="s">
        <v>33</v>
      </c>
      <c r="D14" s="4">
        <v>2350008</v>
      </c>
    </row>
    <row r="15" spans="1:4" x14ac:dyDescent="0.3">
      <c r="A15" t="s">
        <v>215</v>
      </c>
      <c r="B15" t="s">
        <v>32</v>
      </c>
      <c r="C15" t="s">
        <v>14</v>
      </c>
      <c r="D15" s="4">
        <v>2160000</v>
      </c>
    </row>
    <row r="16" spans="1:4" x14ac:dyDescent="0.3">
      <c r="A16" t="s">
        <v>231</v>
      </c>
      <c r="B16" t="s">
        <v>32</v>
      </c>
      <c r="C16" t="s">
        <v>23</v>
      </c>
      <c r="D16" s="4">
        <v>1910004</v>
      </c>
    </row>
    <row r="17" spans="1:4" x14ac:dyDescent="0.3">
      <c r="A17" t="s">
        <v>156</v>
      </c>
      <c r="B17" t="s">
        <v>32</v>
      </c>
      <c r="C17" t="s">
        <v>14</v>
      </c>
      <c r="D17" s="4">
        <v>1900008</v>
      </c>
    </row>
    <row r="18" spans="1:4" x14ac:dyDescent="0.3">
      <c r="A18" t="s">
        <v>185</v>
      </c>
      <c r="B18" t="s">
        <v>20</v>
      </c>
      <c r="C18" t="s">
        <v>17</v>
      </c>
      <c r="D18" s="4">
        <v>1900008</v>
      </c>
    </row>
    <row r="19" spans="1:4" x14ac:dyDescent="0.3">
      <c r="A19" t="s">
        <v>141</v>
      </c>
      <c r="B19" t="s">
        <v>32</v>
      </c>
      <c r="C19" t="s">
        <v>33</v>
      </c>
      <c r="D19" s="4">
        <v>1700004</v>
      </c>
    </row>
    <row r="20" spans="1:4" x14ac:dyDescent="0.3">
      <c r="A20" t="s">
        <v>144</v>
      </c>
      <c r="B20" t="s">
        <v>32</v>
      </c>
      <c r="C20" t="s">
        <v>17</v>
      </c>
      <c r="D20" s="4">
        <v>1700004</v>
      </c>
    </row>
    <row r="21" spans="1:4" x14ac:dyDescent="0.3">
      <c r="A21" t="s">
        <v>157</v>
      </c>
      <c r="B21" t="s">
        <v>25</v>
      </c>
      <c r="C21" t="s">
        <v>27</v>
      </c>
      <c r="D21" s="4">
        <v>1700004</v>
      </c>
    </row>
    <row r="22" spans="1:4" x14ac:dyDescent="0.3">
      <c r="A22" t="s">
        <v>208</v>
      </c>
      <c r="B22" t="s">
        <v>20</v>
      </c>
      <c r="C22" t="s">
        <v>23</v>
      </c>
      <c r="D22" s="4">
        <v>1500000</v>
      </c>
    </row>
    <row r="23" spans="1:4" x14ac:dyDescent="0.3">
      <c r="A23" t="s">
        <v>225</v>
      </c>
      <c r="B23" t="s">
        <v>25</v>
      </c>
      <c r="C23" t="s">
        <v>17</v>
      </c>
      <c r="D23" s="4">
        <v>1500000</v>
      </c>
    </row>
    <row r="24" spans="1:4" x14ac:dyDescent="0.3">
      <c r="A24" t="s">
        <v>229</v>
      </c>
      <c r="B24" t="s">
        <v>25</v>
      </c>
      <c r="C24" t="s">
        <v>14</v>
      </c>
      <c r="D24" s="4">
        <v>1500000</v>
      </c>
    </row>
    <row r="25" spans="1:4" x14ac:dyDescent="0.3">
      <c r="A25" t="s">
        <v>147</v>
      </c>
      <c r="B25" t="s">
        <v>32</v>
      </c>
      <c r="C25" t="s">
        <v>17</v>
      </c>
      <c r="D25" s="4">
        <v>1450008</v>
      </c>
    </row>
    <row r="26" spans="1:4" x14ac:dyDescent="0.3">
      <c r="A26" t="s">
        <v>207</v>
      </c>
      <c r="B26" t="s">
        <v>25</v>
      </c>
      <c r="C26" t="s">
        <v>27</v>
      </c>
      <c r="D26" s="4">
        <v>1450008</v>
      </c>
    </row>
    <row r="27" spans="1:4" x14ac:dyDescent="0.3">
      <c r="A27" t="s">
        <v>219</v>
      </c>
      <c r="B27" t="s">
        <v>32</v>
      </c>
      <c r="C27" t="s">
        <v>9</v>
      </c>
      <c r="D27" s="4">
        <v>1450008</v>
      </c>
    </row>
    <row r="28" spans="1:4" x14ac:dyDescent="0.3">
      <c r="A28" t="s">
        <v>183</v>
      </c>
      <c r="B28" t="s">
        <v>25</v>
      </c>
      <c r="C28" t="s">
        <v>27</v>
      </c>
      <c r="D28" s="4">
        <v>1400004</v>
      </c>
    </row>
    <row r="29" spans="1:4" x14ac:dyDescent="0.3">
      <c r="A29" t="s">
        <v>198</v>
      </c>
      <c r="B29" t="s">
        <v>32</v>
      </c>
      <c r="C29" t="s">
        <v>9</v>
      </c>
      <c r="D29" s="4">
        <v>1400004</v>
      </c>
    </row>
    <row r="30" spans="1:4" x14ac:dyDescent="0.3">
      <c r="A30" t="s">
        <v>145</v>
      </c>
      <c r="B30" t="s">
        <v>32</v>
      </c>
      <c r="C30" t="s">
        <v>17</v>
      </c>
      <c r="D30" s="4">
        <v>1375008</v>
      </c>
    </row>
    <row r="31" spans="1:4" x14ac:dyDescent="0.3">
      <c r="A31" t="s">
        <v>205</v>
      </c>
      <c r="B31" t="s">
        <v>25</v>
      </c>
      <c r="C31" t="s">
        <v>14</v>
      </c>
      <c r="D31" s="4">
        <v>1350000</v>
      </c>
    </row>
    <row r="32" spans="1:4" x14ac:dyDescent="0.3">
      <c r="A32" t="s">
        <v>148</v>
      </c>
      <c r="B32" t="s">
        <v>32</v>
      </c>
      <c r="C32" t="s">
        <v>33</v>
      </c>
      <c r="D32" s="4">
        <v>1200000</v>
      </c>
    </row>
    <row r="33" spans="1:4" x14ac:dyDescent="0.3">
      <c r="A33" t="s">
        <v>171</v>
      </c>
      <c r="B33" t="s">
        <v>32</v>
      </c>
      <c r="C33" t="s">
        <v>23</v>
      </c>
      <c r="D33" s="4">
        <v>1200000</v>
      </c>
    </row>
    <row r="34" spans="1:4" x14ac:dyDescent="0.3">
      <c r="A34" t="s">
        <v>206</v>
      </c>
      <c r="B34" t="s">
        <v>25</v>
      </c>
      <c r="C34" t="s">
        <v>17</v>
      </c>
      <c r="D34" s="4">
        <v>1200000</v>
      </c>
    </row>
    <row r="35" spans="1:4" x14ac:dyDescent="0.3">
      <c r="A35" t="s">
        <v>212</v>
      </c>
      <c r="B35" t="s">
        <v>25</v>
      </c>
      <c r="C35" t="s">
        <v>27</v>
      </c>
      <c r="D35" s="4">
        <v>1100004</v>
      </c>
    </row>
    <row r="36" spans="1:4" x14ac:dyDescent="0.3">
      <c r="A36" t="s">
        <v>163</v>
      </c>
      <c r="B36" t="s">
        <v>32</v>
      </c>
      <c r="C36" t="s">
        <v>23</v>
      </c>
      <c r="D36" s="4">
        <v>1050000</v>
      </c>
    </row>
    <row r="37" spans="1:4" x14ac:dyDescent="0.3">
      <c r="A37" t="s">
        <v>138</v>
      </c>
      <c r="B37" t="s">
        <v>32</v>
      </c>
      <c r="C37" t="s">
        <v>14</v>
      </c>
      <c r="D37" s="4">
        <v>1006128</v>
      </c>
    </row>
    <row r="38" spans="1:4" x14ac:dyDescent="0.3">
      <c r="A38" t="s">
        <v>188</v>
      </c>
      <c r="B38" t="s">
        <v>32</v>
      </c>
      <c r="C38" t="s">
        <v>33</v>
      </c>
      <c r="D38" s="4">
        <v>1000008</v>
      </c>
    </row>
    <row r="39" spans="1:4" x14ac:dyDescent="0.3">
      <c r="A39" t="s">
        <v>222</v>
      </c>
      <c r="B39" t="s">
        <v>25</v>
      </c>
      <c r="C39" t="s">
        <v>23</v>
      </c>
      <c r="D39" s="4">
        <v>970008</v>
      </c>
    </row>
    <row r="40" spans="1:4" x14ac:dyDescent="0.3">
      <c r="A40" t="s">
        <v>176</v>
      </c>
      <c r="B40" t="s">
        <v>25</v>
      </c>
      <c r="C40" t="s">
        <v>23</v>
      </c>
      <c r="D40" s="4">
        <v>840000</v>
      </c>
    </row>
    <row r="41" spans="1:4" x14ac:dyDescent="0.3">
      <c r="A41" t="s">
        <v>201</v>
      </c>
      <c r="B41" t="s">
        <v>25</v>
      </c>
      <c r="C41" t="s">
        <v>17</v>
      </c>
      <c r="D41" s="4">
        <v>825000</v>
      </c>
    </row>
    <row r="42" spans="1:4" x14ac:dyDescent="0.3">
      <c r="A42" t="s">
        <v>203</v>
      </c>
      <c r="B42" t="s">
        <v>25</v>
      </c>
      <c r="C42" t="s">
        <v>9</v>
      </c>
      <c r="D42" s="4">
        <v>800004</v>
      </c>
    </row>
    <row r="43" spans="1:4" x14ac:dyDescent="0.3">
      <c r="A43" t="s">
        <v>136</v>
      </c>
      <c r="B43" t="s">
        <v>25</v>
      </c>
      <c r="C43" t="s">
        <v>23</v>
      </c>
      <c r="D43" s="4">
        <v>660000</v>
      </c>
    </row>
    <row r="44" spans="1:4" x14ac:dyDescent="0.3">
      <c r="A44" t="s">
        <v>194</v>
      </c>
      <c r="B44" t="s">
        <v>25</v>
      </c>
      <c r="C44" t="s">
        <v>14</v>
      </c>
      <c r="D44" s="4">
        <v>610008</v>
      </c>
    </row>
    <row r="45" spans="1:4" x14ac:dyDescent="0.3">
      <c r="A45" t="s">
        <v>159</v>
      </c>
      <c r="B45" t="s">
        <v>8</v>
      </c>
      <c r="C45" t="s">
        <v>9</v>
      </c>
      <c r="D45" s="4">
        <v>600000</v>
      </c>
    </row>
    <row r="46" spans="1:4" x14ac:dyDescent="0.3">
      <c r="A46" t="s">
        <v>131</v>
      </c>
      <c r="B46" t="s">
        <v>11</v>
      </c>
      <c r="C46" t="s">
        <v>9</v>
      </c>
      <c r="D46" s="4">
        <v>576000</v>
      </c>
    </row>
    <row r="47" spans="1:4" x14ac:dyDescent="0.3">
      <c r="A47" t="s">
        <v>160</v>
      </c>
      <c r="B47" t="s">
        <v>25</v>
      </c>
      <c r="C47" t="s">
        <v>17</v>
      </c>
      <c r="D47" s="4">
        <v>550020</v>
      </c>
    </row>
    <row r="48" spans="1:4" x14ac:dyDescent="0.3">
      <c r="A48" t="s">
        <v>179</v>
      </c>
      <c r="B48" t="s">
        <v>8</v>
      </c>
      <c r="C48" t="s">
        <v>23</v>
      </c>
      <c r="D48" s="4">
        <v>550008</v>
      </c>
    </row>
    <row r="49" spans="1:4" x14ac:dyDescent="0.3">
      <c r="A49" t="s">
        <v>153</v>
      </c>
      <c r="B49" t="s">
        <v>8</v>
      </c>
      <c r="C49" t="s">
        <v>23</v>
      </c>
      <c r="D49" s="4">
        <v>540000</v>
      </c>
    </row>
    <row r="50" spans="1:4" x14ac:dyDescent="0.3">
      <c r="A50" t="s">
        <v>129</v>
      </c>
      <c r="B50" t="s">
        <v>11</v>
      </c>
      <c r="C50" t="s">
        <v>9</v>
      </c>
      <c r="D50" s="4">
        <v>505800</v>
      </c>
    </row>
    <row r="51" spans="1:4" x14ac:dyDescent="0.3">
      <c r="A51" t="s">
        <v>197</v>
      </c>
      <c r="B51" t="s">
        <v>11</v>
      </c>
      <c r="C51" t="s">
        <v>9</v>
      </c>
      <c r="D51" s="4">
        <v>500004</v>
      </c>
    </row>
    <row r="52" spans="1:4" x14ac:dyDescent="0.3">
      <c r="A52" t="s">
        <v>168</v>
      </c>
      <c r="B52" t="s">
        <v>11</v>
      </c>
      <c r="C52" t="s">
        <v>23</v>
      </c>
      <c r="D52" s="4">
        <v>480000</v>
      </c>
    </row>
    <row r="53" spans="1:4" x14ac:dyDescent="0.3">
      <c r="A53" t="s">
        <v>175</v>
      </c>
      <c r="B53" t="s">
        <v>11</v>
      </c>
      <c r="C53" t="s">
        <v>23</v>
      </c>
      <c r="D53" s="4">
        <v>480000</v>
      </c>
    </row>
    <row r="54" spans="1:4" x14ac:dyDescent="0.3">
      <c r="A54" t="s">
        <v>230</v>
      </c>
      <c r="B54" t="s">
        <v>11</v>
      </c>
      <c r="C54" t="s">
        <v>23</v>
      </c>
      <c r="D54" s="4">
        <v>480000</v>
      </c>
    </row>
    <row r="55" spans="1:4" x14ac:dyDescent="0.3">
      <c r="A55" t="s">
        <v>178</v>
      </c>
      <c r="B55" t="s">
        <v>13</v>
      </c>
      <c r="C55" t="s">
        <v>33</v>
      </c>
      <c r="D55" s="4">
        <v>475008</v>
      </c>
    </row>
    <row r="56" spans="1:4" x14ac:dyDescent="0.3">
      <c r="A56" t="s">
        <v>189</v>
      </c>
      <c r="B56" t="s">
        <v>13</v>
      </c>
      <c r="C56" t="s">
        <v>33</v>
      </c>
      <c r="D56" s="4">
        <v>475008</v>
      </c>
    </row>
    <row r="57" spans="1:4" x14ac:dyDescent="0.3">
      <c r="A57" t="s">
        <v>165</v>
      </c>
      <c r="B57" t="s">
        <v>11</v>
      </c>
      <c r="C57" t="s">
        <v>9</v>
      </c>
      <c r="D57" s="4">
        <v>455400</v>
      </c>
    </row>
    <row r="58" spans="1:4" x14ac:dyDescent="0.3">
      <c r="A58" t="s">
        <v>209</v>
      </c>
      <c r="B58" t="s">
        <v>8</v>
      </c>
      <c r="C58" t="s">
        <v>17</v>
      </c>
      <c r="D58" s="4">
        <v>450000</v>
      </c>
    </row>
    <row r="59" spans="1:4" x14ac:dyDescent="0.3">
      <c r="A59" t="s">
        <v>211</v>
      </c>
      <c r="B59" t="s">
        <v>13</v>
      </c>
      <c r="C59" t="s">
        <v>27</v>
      </c>
      <c r="D59" s="4">
        <v>443400</v>
      </c>
    </row>
    <row r="60" spans="1:4" x14ac:dyDescent="0.3">
      <c r="A60" t="s">
        <v>204</v>
      </c>
      <c r="B60" t="s">
        <v>11</v>
      </c>
      <c r="C60" t="s">
        <v>9</v>
      </c>
      <c r="D60" s="4">
        <v>440004</v>
      </c>
    </row>
    <row r="61" spans="1:4" x14ac:dyDescent="0.3">
      <c r="A61" t="s">
        <v>173</v>
      </c>
      <c r="B61" t="s">
        <v>25</v>
      </c>
      <c r="C61" t="s">
        <v>23</v>
      </c>
      <c r="D61" s="4">
        <v>425004</v>
      </c>
    </row>
    <row r="62" spans="1:4" x14ac:dyDescent="0.3">
      <c r="A62" t="s">
        <v>127</v>
      </c>
      <c r="B62" t="s">
        <v>8</v>
      </c>
      <c r="C62" t="s">
        <v>9</v>
      </c>
      <c r="D62" s="4">
        <v>420360</v>
      </c>
    </row>
    <row r="63" spans="1:4" x14ac:dyDescent="0.3">
      <c r="A63" t="s">
        <v>132</v>
      </c>
      <c r="B63" t="s">
        <v>13</v>
      </c>
      <c r="C63" t="s">
        <v>17</v>
      </c>
      <c r="D63" s="4">
        <v>420000</v>
      </c>
    </row>
    <row r="64" spans="1:4" x14ac:dyDescent="0.3">
      <c r="A64" t="s">
        <v>128</v>
      </c>
      <c r="B64" t="s">
        <v>11</v>
      </c>
      <c r="C64" t="s">
        <v>9</v>
      </c>
      <c r="D64" s="4">
        <v>408504</v>
      </c>
    </row>
    <row r="65" spans="1:4" x14ac:dyDescent="0.3">
      <c r="A65" t="s">
        <v>190</v>
      </c>
      <c r="B65" t="s">
        <v>13</v>
      </c>
      <c r="C65" t="s">
        <v>17</v>
      </c>
      <c r="D65" s="4">
        <v>407400</v>
      </c>
    </row>
    <row r="66" spans="1:4" x14ac:dyDescent="0.3">
      <c r="A66" t="s">
        <v>216</v>
      </c>
      <c r="B66" t="s">
        <v>11</v>
      </c>
      <c r="C66" t="s">
        <v>17</v>
      </c>
      <c r="D66" s="4">
        <v>407400</v>
      </c>
    </row>
    <row r="67" spans="1:4" x14ac:dyDescent="0.3">
      <c r="A67" t="s">
        <v>187</v>
      </c>
      <c r="B67" t="s">
        <v>8</v>
      </c>
      <c r="C67" t="s">
        <v>17</v>
      </c>
      <c r="D67" s="4">
        <v>400008</v>
      </c>
    </row>
    <row r="68" spans="1:4" x14ac:dyDescent="0.3">
      <c r="A68" t="s">
        <v>151</v>
      </c>
      <c r="B68" t="s">
        <v>13</v>
      </c>
      <c r="C68" t="s">
        <v>17</v>
      </c>
      <c r="D68" s="4">
        <v>395400</v>
      </c>
    </row>
    <row r="69" spans="1:4" x14ac:dyDescent="0.3">
      <c r="A69" t="s">
        <v>223</v>
      </c>
      <c r="B69" t="s">
        <v>13</v>
      </c>
      <c r="C69" t="s">
        <v>17</v>
      </c>
      <c r="D69" s="4">
        <v>389400</v>
      </c>
    </row>
    <row r="70" spans="1:4" x14ac:dyDescent="0.3">
      <c r="A70" t="s">
        <v>172</v>
      </c>
      <c r="B70" t="s">
        <v>11</v>
      </c>
      <c r="C70" t="s">
        <v>9</v>
      </c>
      <c r="D70" s="4">
        <v>384276</v>
      </c>
    </row>
    <row r="71" spans="1:4" x14ac:dyDescent="0.3">
      <c r="A71" t="s">
        <v>218</v>
      </c>
      <c r="B71" t="s">
        <v>11</v>
      </c>
      <c r="C71" t="s">
        <v>17</v>
      </c>
      <c r="D71" s="4">
        <v>384000</v>
      </c>
    </row>
    <row r="72" spans="1:4" x14ac:dyDescent="0.3">
      <c r="A72" t="s">
        <v>214</v>
      </c>
      <c r="B72" t="s">
        <v>13</v>
      </c>
      <c r="C72" t="s">
        <v>17</v>
      </c>
      <c r="D72" s="4">
        <v>371400</v>
      </c>
    </row>
    <row r="73" spans="1:4" x14ac:dyDescent="0.3">
      <c r="A73" t="s">
        <v>137</v>
      </c>
      <c r="B73" t="s">
        <v>13</v>
      </c>
      <c r="C73" t="s">
        <v>27</v>
      </c>
      <c r="D73" s="4">
        <v>365064</v>
      </c>
    </row>
    <row r="74" spans="1:4" x14ac:dyDescent="0.3">
      <c r="A74" t="s">
        <v>155</v>
      </c>
      <c r="B74" t="s">
        <v>13</v>
      </c>
      <c r="C74" t="s">
        <v>14</v>
      </c>
      <c r="D74" s="4">
        <v>360000</v>
      </c>
    </row>
    <row r="75" spans="1:4" x14ac:dyDescent="0.3">
      <c r="A75" t="s">
        <v>166</v>
      </c>
      <c r="B75" t="s">
        <v>13</v>
      </c>
      <c r="C75" t="s">
        <v>9</v>
      </c>
      <c r="D75" s="4">
        <v>360000</v>
      </c>
    </row>
    <row r="76" spans="1:4" x14ac:dyDescent="0.3">
      <c r="A76" t="s">
        <v>174</v>
      </c>
      <c r="B76" t="s">
        <v>13</v>
      </c>
      <c r="C76" t="s">
        <v>23</v>
      </c>
      <c r="D76" s="4">
        <v>360000</v>
      </c>
    </row>
    <row r="77" spans="1:4" x14ac:dyDescent="0.3">
      <c r="A77" t="s">
        <v>220</v>
      </c>
      <c r="B77" t="s">
        <v>13</v>
      </c>
      <c r="C77" t="s">
        <v>23</v>
      </c>
      <c r="D77" s="4">
        <v>359400</v>
      </c>
    </row>
    <row r="78" spans="1:4" x14ac:dyDescent="0.3">
      <c r="A78" t="s">
        <v>228</v>
      </c>
      <c r="B78" t="s">
        <v>13</v>
      </c>
      <c r="C78" t="s">
        <v>23</v>
      </c>
      <c r="D78" s="4">
        <v>359400</v>
      </c>
    </row>
    <row r="79" spans="1:4" x14ac:dyDescent="0.3">
      <c r="A79" t="s">
        <v>180</v>
      </c>
      <c r="B79" t="s">
        <v>11</v>
      </c>
      <c r="C79" t="s">
        <v>23</v>
      </c>
      <c r="D79" s="4">
        <v>350004</v>
      </c>
    </row>
    <row r="80" spans="1:4" x14ac:dyDescent="0.3">
      <c r="A80" t="s">
        <v>191</v>
      </c>
      <c r="B80" t="s">
        <v>13</v>
      </c>
      <c r="C80" t="s">
        <v>17</v>
      </c>
      <c r="D80" s="4">
        <v>347400</v>
      </c>
    </row>
    <row r="81" spans="1:4" x14ac:dyDescent="0.3">
      <c r="A81" t="s">
        <v>213</v>
      </c>
      <c r="B81" t="s">
        <v>13</v>
      </c>
      <c r="C81" t="s">
        <v>17</v>
      </c>
      <c r="D81" s="4">
        <v>347400</v>
      </c>
    </row>
    <row r="82" spans="1:4" x14ac:dyDescent="0.3">
      <c r="A82" t="s">
        <v>217</v>
      </c>
      <c r="B82" t="s">
        <v>13</v>
      </c>
      <c r="C82" t="s">
        <v>17</v>
      </c>
      <c r="D82" s="4">
        <v>347400</v>
      </c>
    </row>
    <row r="83" spans="1:4" x14ac:dyDescent="0.3">
      <c r="A83" t="s">
        <v>221</v>
      </c>
      <c r="B83" t="s">
        <v>13</v>
      </c>
      <c r="C83" t="s">
        <v>17</v>
      </c>
      <c r="D83" s="4">
        <v>347400</v>
      </c>
    </row>
    <row r="84" spans="1:4" x14ac:dyDescent="0.3">
      <c r="A84" t="s">
        <v>232</v>
      </c>
      <c r="B84" t="s">
        <v>11</v>
      </c>
      <c r="C84" t="s">
        <v>17</v>
      </c>
      <c r="D84" s="4">
        <v>347400</v>
      </c>
    </row>
    <row r="85" spans="1:4" x14ac:dyDescent="0.3">
      <c r="A85" t="s">
        <v>192</v>
      </c>
      <c r="B85" t="s">
        <v>13</v>
      </c>
      <c r="C85" t="s">
        <v>17</v>
      </c>
      <c r="D85" s="4">
        <v>345000</v>
      </c>
    </row>
    <row r="86" spans="1:4" x14ac:dyDescent="0.3">
      <c r="A86" t="s">
        <v>169</v>
      </c>
      <c r="B86" t="s">
        <v>13</v>
      </c>
      <c r="C86" t="s">
        <v>17</v>
      </c>
      <c r="D86" s="4">
        <v>342600</v>
      </c>
    </row>
    <row r="87" spans="1:4" x14ac:dyDescent="0.3">
      <c r="A87" t="s">
        <v>196</v>
      </c>
      <c r="B87" t="s">
        <v>13</v>
      </c>
      <c r="C87" t="s">
        <v>9</v>
      </c>
      <c r="D87" s="4">
        <v>335400</v>
      </c>
    </row>
    <row r="88" spans="1:4" x14ac:dyDescent="0.3">
      <c r="A88" t="s">
        <v>140</v>
      </c>
      <c r="B88" t="s">
        <v>13</v>
      </c>
      <c r="C88" t="s">
        <v>27</v>
      </c>
      <c r="D88" s="4">
        <v>334584</v>
      </c>
    </row>
    <row r="89" spans="1:4" x14ac:dyDescent="0.3">
      <c r="A89" t="s">
        <v>186</v>
      </c>
      <c r="B89" t="s">
        <v>13</v>
      </c>
      <c r="C89" t="s">
        <v>17</v>
      </c>
      <c r="D89" s="4">
        <v>327000</v>
      </c>
    </row>
    <row r="90" spans="1:4" x14ac:dyDescent="0.3">
      <c r="A90" t="s">
        <v>210</v>
      </c>
      <c r="B90" t="s">
        <v>13</v>
      </c>
      <c r="C90" t="s">
        <v>17</v>
      </c>
      <c r="D90" s="4">
        <v>325080</v>
      </c>
    </row>
    <row r="91" spans="1:4" x14ac:dyDescent="0.3">
      <c r="A91" t="s">
        <v>139</v>
      </c>
      <c r="B91" t="s">
        <v>13</v>
      </c>
      <c r="C91" t="s">
        <v>23</v>
      </c>
      <c r="D91" s="4">
        <v>324000</v>
      </c>
    </row>
    <row r="92" spans="1:4" x14ac:dyDescent="0.3">
      <c r="A92" t="s">
        <v>149</v>
      </c>
      <c r="B92" t="s">
        <v>13</v>
      </c>
      <c r="C92" t="s">
        <v>17</v>
      </c>
      <c r="D92" s="4">
        <v>323400</v>
      </c>
    </row>
    <row r="93" spans="1:4" x14ac:dyDescent="0.3">
      <c r="A93" t="s">
        <v>170</v>
      </c>
      <c r="B93" t="s">
        <v>25</v>
      </c>
      <c r="C93" t="s">
        <v>17</v>
      </c>
      <c r="D93" s="4">
        <v>320004</v>
      </c>
    </row>
    <row r="94" spans="1:4" x14ac:dyDescent="0.3">
      <c r="A94" t="s">
        <v>143</v>
      </c>
      <c r="B94" t="s">
        <v>13</v>
      </c>
      <c r="C94" t="s">
        <v>17</v>
      </c>
      <c r="D94" s="4">
        <v>318096</v>
      </c>
    </row>
    <row r="95" spans="1:4" x14ac:dyDescent="0.3">
      <c r="A95" t="s">
        <v>182</v>
      </c>
      <c r="B95" t="s">
        <v>13</v>
      </c>
      <c r="C95" t="s">
        <v>17</v>
      </c>
      <c r="D95" s="4">
        <v>311400</v>
      </c>
    </row>
    <row r="96" spans="1:4" x14ac:dyDescent="0.3">
      <c r="A96" t="s">
        <v>200</v>
      </c>
      <c r="B96" t="s">
        <v>13</v>
      </c>
      <c r="C96" t="s">
        <v>17</v>
      </c>
      <c r="D96" s="4">
        <v>311400</v>
      </c>
    </row>
    <row r="97" spans="1:4" x14ac:dyDescent="0.3">
      <c r="A97" t="s">
        <v>202</v>
      </c>
      <c r="B97" t="s">
        <v>13</v>
      </c>
      <c r="C97" t="s">
        <v>23</v>
      </c>
      <c r="D97" s="4">
        <v>293160</v>
      </c>
    </row>
    <row r="98" spans="1:4" x14ac:dyDescent="0.3">
      <c r="A98" t="s">
        <v>142</v>
      </c>
      <c r="B98" t="s">
        <v>13</v>
      </c>
      <c r="C98" t="s">
        <v>17</v>
      </c>
      <c r="D98" s="4">
        <v>288000</v>
      </c>
    </row>
    <row r="99" spans="1:4" x14ac:dyDescent="0.3">
      <c r="A99" t="s">
        <v>152</v>
      </c>
      <c r="B99" t="s">
        <v>13</v>
      </c>
      <c r="C99" t="s">
        <v>17</v>
      </c>
      <c r="D99" s="4">
        <v>287676</v>
      </c>
    </row>
    <row r="100" spans="1:4" x14ac:dyDescent="0.3">
      <c r="A100" t="s">
        <v>133</v>
      </c>
      <c r="B100" t="s">
        <v>13</v>
      </c>
      <c r="C100" t="s">
        <v>9</v>
      </c>
      <c r="D100" s="4">
        <v>275760</v>
      </c>
    </row>
    <row r="101" spans="1:4" x14ac:dyDescent="0.3">
      <c r="A101" t="s">
        <v>162</v>
      </c>
      <c r="B101" t="s">
        <v>13</v>
      </c>
      <c r="C101" t="s">
        <v>9</v>
      </c>
      <c r="D101" s="4">
        <v>273084</v>
      </c>
    </row>
    <row r="102" spans="1:4" x14ac:dyDescent="0.3">
      <c r="A102" t="s">
        <v>226</v>
      </c>
      <c r="B102" t="s">
        <v>13</v>
      </c>
      <c r="C102" t="s">
        <v>17</v>
      </c>
      <c r="D102" s="4">
        <v>267924</v>
      </c>
    </row>
    <row r="103" spans="1:4" x14ac:dyDescent="0.3">
      <c r="A103" t="s">
        <v>164</v>
      </c>
      <c r="B103" t="s">
        <v>13</v>
      </c>
      <c r="C103" t="s">
        <v>14</v>
      </c>
      <c r="D103" s="4">
        <v>240012</v>
      </c>
    </row>
    <row r="104" spans="1:4" x14ac:dyDescent="0.3">
      <c r="A104" t="s">
        <v>181</v>
      </c>
      <c r="B104" t="s">
        <v>13</v>
      </c>
      <c r="C104" t="s">
        <v>14</v>
      </c>
      <c r="D104" s="4">
        <v>226872</v>
      </c>
    </row>
    <row r="105" spans="1:4" x14ac:dyDescent="0.3">
      <c r="A105" t="s">
        <v>146</v>
      </c>
      <c r="B105" t="s">
        <v>13</v>
      </c>
      <c r="C105" t="s">
        <v>9</v>
      </c>
      <c r="D105" s="4">
        <v>224544</v>
      </c>
    </row>
    <row r="106" spans="1:4" x14ac:dyDescent="0.3">
      <c r="A106" t="s">
        <v>130</v>
      </c>
      <c r="B106" t="s">
        <v>13</v>
      </c>
      <c r="C106" t="s">
        <v>14</v>
      </c>
      <c r="D106" s="4">
        <v>214272</v>
      </c>
    </row>
    <row r="107" spans="1:4" x14ac:dyDescent="0.3">
      <c r="A107" t="s">
        <v>199</v>
      </c>
      <c r="B107" t="s">
        <v>13</v>
      </c>
      <c r="C107" t="s">
        <v>14</v>
      </c>
      <c r="D107" s="4">
        <v>210636</v>
      </c>
    </row>
  </sheetData>
  <autoFilter ref="A1:D107">
    <sortState ref="A2:D107">
      <sortCondition descending="1" ref="D2:D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Salary Data</vt:lpstr>
      <vt:lpstr>Pivot Analysis</vt:lpstr>
      <vt:lpstr>Analysis</vt:lpstr>
      <vt:lpstr>Feeder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Windows User</cp:lastModifiedBy>
  <dcterms:created xsi:type="dcterms:W3CDTF">2021-09-30T03:54:01Z</dcterms:created>
  <dcterms:modified xsi:type="dcterms:W3CDTF">2024-05-18T13:16:23Z</dcterms:modified>
</cp:coreProperties>
</file>