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4780" yWindow="820" windowWidth="36000" windowHeight="2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I3" i="1"/>
  <c r="M3" i="1"/>
  <c r="B3" i="1"/>
  <c r="D3" i="1"/>
  <c r="H3" i="1"/>
  <c r="L3" i="1"/>
  <c r="F3" i="1"/>
  <c r="J3" i="1"/>
  <c r="G3" i="1"/>
  <c r="K3" i="1"/>
  <c r="E16" i="1"/>
  <c r="E15" i="1"/>
  <c r="T15" i="1"/>
  <c r="S15" i="1"/>
  <c r="R15" i="1"/>
  <c r="Q3" i="1"/>
  <c r="R3" i="1"/>
  <c r="S3" i="1"/>
  <c r="U3" i="1"/>
  <c r="N3" i="1"/>
  <c r="O3" i="1"/>
  <c r="P3" i="1"/>
  <c r="T3" i="1"/>
</calcChain>
</file>

<file path=xl/sharedStrings.xml><?xml version="1.0" encoding="utf-8"?>
<sst xmlns="http://schemas.openxmlformats.org/spreadsheetml/2006/main" count="49" uniqueCount="41">
  <si>
    <t>Incoming Data Rate, GB/day</t>
  </si>
  <si>
    <t>Total Data Collected in 6 months = Incoming data rate * number of days, GB</t>
  </si>
  <si>
    <t>Total Data Collected in 12 months = Incoming data rate * number of days, GB</t>
  </si>
  <si>
    <t>Write IOPS in 6 months</t>
  </si>
  <si>
    <t>Write IOPS in 12 months</t>
  </si>
  <si>
    <t>Read IOPS in 6 months</t>
  </si>
  <si>
    <t>Read IOPS in 12 months</t>
  </si>
  <si>
    <t>Number of Days</t>
  </si>
  <si>
    <t>In 6 months</t>
  </si>
  <si>
    <t>In 12 months</t>
  </si>
  <si>
    <t>IOPS Size</t>
  </si>
  <si>
    <t>TOTAL IOPS in 6 months</t>
  </si>
  <si>
    <t>TOTAL IOPS in 12 months</t>
  </si>
  <si>
    <t>per second IOPS in 6 months</t>
  </si>
  <si>
    <t>per second IOPS in 12 months</t>
  </si>
  <si>
    <t>Read Rate = Percent of Write rate</t>
  </si>
  <si>
    <t>Total Read in 6 months, GB</t>
  </si>
  <si>
    <t>Total Read in 12 months, GB</t>
  </si>
  <si>
    <t>Total of Write Data</t>
  </si>
  <si>
    <t>Total of Read Data</t>
  </si>
  <si>
    <t>Wite and Read IOPS, 12 months</t>
  </si>
  <si>
    <t>TOTAL IOPS, 6 months</t>
  </si>
  <si>
    <t>TOTAL IOPS, 12 months</t>
  </si>
  <si>
    <t>Per Second IOPS</t>
  </si>
  <si>
    <t>Write and Read IOPS, 6 months</t>
  </si>
  <si>
    <t>Machine</t>
  </si>
  <si>
    <t>I</t>
  </si>
  <si>
    <t>II</t>
  </si>
  <si>
    <t>Storage, TB</t>
  </si>
  <si>
    <t>Cost</t>
  </si>
  <si>
    <t>Hybrid Config</t>
  </si>
  <si>
    <t>Number of Machine Type 1</t>
  </si>
  <si>
    <t>Number of Machine Type II</t>
  </si>
  <si>
    <t>Total Storage</t>
  </si>
  <si>
    <t>IOPS</t>
  </si>
  <si>
    <t>6 months</t>
  </si>
  <si>
    <t>12 months</t>
  </si>
  <si>
    <t>Write Data, MB</t>
  </si>
  <si>
    <t>Read Data, MB</t>
  </si>
  <si>
    <t>Write Rate, MB/s</t>
  </si>
  <si>
    <t>Read Rate,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</si>
</sst>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horizont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K1" workbookViewId="0">
      <selection activeCell="K4" sqref="A4:XFD4"/>
    </sheetView>
  </sheetViews>
  <sheetFormatPr baseColWidth="10" defaultRowHeight="20" x14ac:dyDescent="0"/>
  <cols>
    <col min="2" max="2" width="15" customWidth="1"/>
    <col min="3" max="3" width="15.83203125" customWidth="1"/>
    <col min="4" max="4" width="11.6640625" customWidth="1"/>
    <col min="5" max="13" width="12.6640625" customWidth="1"/>
    <col min="14" max="14" width="14.33203125" customWidth="1"/>
    <col min="15" max="16" width="15.6640625" customWidth="1"/>
    <col min="17" max="17" width="16.1640625" customWidth="1"/>
    <col min="18" max="19" width="16.33203125" customWidth="1"/>
    <col min="20" max="21" width="15" customWidth="1"/>
    <col min="22" max="22" width="20.5" customWidth="1"/>
    <col min="23" max="23" width="20" style="2" customWidth="1"/>
    <col min="24" max="24" width="20.33203125" style="2" customWidth="1"/>
  </cols>
  <sheetData>
    <row r="1" spans="1:24" s="3" customFormat="1" ht="69">
      <c r="B1" s="11" t="s">
        <v>18</v>
      </c>
      <c r="C1" s="11"/>
      <c r="D1" s="11" t="s">
        <v>19</v>
      </c>
      <c r="E1" s="11"/>
      <c r="F1" s="11" t="s">
        <v>37</v>
      </c>
      <c r="G1" s="11"/>
      <c r="H1" s="11" t="s">
        <v>38</v>
      </c>
      <c r="I1" s="11"/>
      <c r="J1" s="13" t="s">
        <v>39</v>
      </c>
      <c r="K1" s="13"/>
      <c r="L1" s="13" t="s">
        <v>40</v>
      </c>
      <c r="M1" s="13"/>
      <c r="N1" s="11" t="s">
        <v>24</v>
      </c>
      <c r="O1" s="11"/>
      <c r="P1" s="3" t="s">
        <v>21</v>
      </c>
      <c r="Q1" s="11" t="s">
        <v>20</v>
      </c>
      <c r="R1" s="11"/>
      <c r="S1" s="3" t="s">
        <v>22</v>
      </c>
      <c r="T1" s="11" t="s">
        <v>23</v>
      </c>
      <c r="U1" s="11"/>
      <c r="W1" s="2"/>
      <c r="X1" s="2"/>
    </row>
    <row r="2" spans="1:24" ht="91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35</v>
      </c>
      <c r="G2" s="1" t="s">
        <v>36</v>
      </c>
      <c r="H2" s="1" t="s">
        <v>35</v>
      </c>
      <c r="I2" s="1" t="s">
        <v>36</v>
      </c>
      <c r="J2" s="1" t="s">
        <v>35</v>
      </c>
      <c r="K2" s="1" t="s">
        <v>36</v>
      </c>
      <c r="L2" s="1" t="s">
        <v>35</v>
      </c>
      <c r="M2" s="1" t="s">
        <v>36</v>
      </c>
      <c r="N2" s="1" t="s">
        <v>3</v>
      </c>
      <c r="O2" s="1" t="s">
        <v>5</v>
      </c>
      <c r="P2" s="1" t="s">
        <v>11</v>
      </c>
      <c r="Q2" s="1" t="s">
        <v>4</v>
      </c>
      <c r="R2" s="1" t="s">
        <v>6</v>
      </c>
      <c r="S2" s="1" t="s">
        <v>12</v>
      </c>
      <c r="T2" s="1" t="s">
        <v>13</v>
      </c>
      <c r="U2" s="1" t="s">
        <v>14</v>
      </c>
      <c r="V2" s="1"/>
    </row>
    <row r="3" spans="1:24" ht="21" thickBot="1">
      <c r="A3" s="1">
        <v>500</v>
      </c>
      <c r="B3" s="1">
        <f>A3 * W9</f>
        <v>90000</v>
      </c>
      <c r="C3" s="1">
        <f>A3 * X9</f>
        <v>180000</v>
      </c>
      <c r="D3" s="1">
        <f xml:space="preserve"> B3 * W5</f>
        <v>9000</v>
      </c>
      <c r="E3" s="1">
        <f xml:space="preserve"> C3 * W5</f>
        <v>18000</v>
      </c>
      <c r="F3" s="1">
        <f>B3 * 1000</f>
        <v>90000000</v>
      </c>
      <c r="G3" s="1">
        <f>C3 * 1000</f>
        <v>180000000</v>
      </c>
      <c r="H3" s="1">
        <f>D3 * 1000</f>
        <v>9000000</v>
      </c>
      <c r="I3" s="1">
        <f>E3 * 1000</f>
        <v>18000000</v>
      </c>
      <c r="J3" s="1">
        <f>F3/(W9 * 24 * 60 * 60)</f>
        <v>5.7870370370370372</v>
      </c>
      <c r="K3" s="1">
        <f>G3/(X9 * 24 * 60 * 60)</f>
        <v>5.7870370370370372</v>
      </c>
      <c r="L3" s="1">
        <f>H3/(W9 * 24 * 60 * 60)</f>
        <v>0.57870370370370372</v>
      </c>
      <c r="M3" s="1">
        <f>I3/(X9 * 24 * 60 * 60)</f>
        <v>0.57870370370370372</v>
      </c>
      <c r="N3" s="1">
        <f xml:space="preserve"> B3 * 1000000000 /W12</f>
        <v>22500000000</v>
      </c>
      <c r="O3" s="1">
        <f xml:space="preserve"> D3 * 1000000000/4000</f>
        <v>2250000000</v>
      </c>
      <c r="P3" s="1">
        <f>SUM(N3, O3)</f>
        <v>24750000000</v>
      </c>
      <c r="Q3" s="1">
        <f xml:space="preserve"> C3 * 1000000000 /4000</f>
        <v>45000000000</v>
      </c>
      <c r="R3" s="1">
        <f xml:space="preserve"> E3 * 1000000000/4000</f>
        <v>4500000000</v>
      </c>
      <c r="S3" s="1">
        <f>SUM(Q3, R3)</f>
        <v>49500000000</v>
      </c>
      <c r="T3" s="1">
        <f>P3/(W9 * 24 * 60 * 60)</f>
        <v>1591.4351851851852</v>
      </c>
      <c r="U3" s="1">
        <f>S3/(X9 * 24 * 60 * 60)</f>
        <v>1591.4351851851852</v>
      </c>
      <c r="V3" s="1"/>
    </row>
    <row r="4" spans="1:24" ht="62" thickTop="1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5" t="s">
        <v>15</v>
      </c>
    </row>
    <row r="5" spans="1:24" ht="22" thickTop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>
        <v>0.1</v>
      </c>
    </row>
    <row r="6" spans="1:24" ht="22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 ht="22" thickTop="1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9" t="s">
        <v>7</v>
      </c>
      <c r="X7" s="10"/>
    </row>
    <row r="8" spans="1:24" ht="22" thickTop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6" t="s">
        <v>8</v>
      </c>
      <c r="X8" s="7" t="s">
        <v>9</v>
      </c>
    </row>
    <row r="9" spans="1:24" ht="22" thickTop="1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6">
        <v>180</v>
      </c>
      <c r="X9" s="7">
        <v>360</v>
      </c>
    </row>
    <row r="10" spans="1:24" ht="22" thickTop="1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4" ht="22" thickTop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8" t="s">
        <v>10</v>
      </c>
    </row>
    <row r="12" spans="1:24" ht="22" thickTop="1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8">
        <v>4000</v>
      </c>
    </row>
    <row r="13" spans="1:24" ht="22" thickTop="1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4" ht="33" thickTop="1" thickBot="1">
      <c r="A14" s="1"/>
      <c r="B14" s="4" t="s">
        <v>25</v>
      </c>
      <c r="C14" s="4" t="s">
        <v>28</v>
      </c>
      <c r="D14" s="4" t="s">
        <v>29</v>
      </c>
      <c r="E14" s="4" t="s">
        <v>34</v>
      </c>
      <c r="F14" s="12"/>
      <c r="G14" s="12"/>
      <c r="H14" s="12"/>
      <c r="I14" s="12"/>
      <c r="J14" s="12"/>
      <c r="K14" s="12"/>
      <c r="L14" s="12"/>
      <c r="M14" s="12"/>
      <c r="N14" s="1"/>
      <c r="O14" s="4" t="s">
        <v>30</v>
      </c>
      <c r="P14" s="4" t="s">
        <v>31</v>
      </c>
      <c r="Q14" s="4" t="s">
        <v>32</v>
      </c>
      <c r="R14" s="4" t="s">
        <v>33</v>
      </c>
      <c r="S14" s="4" t="s">
        <v>29</v>
      </c>
      <c r="T14" s="4" t="s">
        <v>34</v>
      </c>
      <c r="U14" s="1"/>
      <c r="V14" s="1"/>
    </row>
    <row r="15" spans="1:24" ht="22" thickTop="1" thickBot="1">
      <c r="A15" s="1"/>
      <c r="B15" s="4" t="s">
        <v>26</v>
      </c>
      <c r="C15" s="4">
        <v>48</v>
      </c>
      <c r="D15" s="4">
        <v>1</v>
      </c>
      <c r="E15" s="4">
        <f xml:space="preserve"> 200 * 1000000/4000</f>
        <v>50000</v>
      </c>
      <c r="F15" s="12"/>
      <c r="G15" s="12"/>
      <c r="H15" s="12"/>
      <c r="I15" s="12"/>
      <c r="J15" s="12"/>
      <c r="K15" s="12"/>
      <c r="L15" s="12"/>
      <c r="M15" s="12"/>
      <c r="N15" s="1"/>
      <c r="O15" s="4">
        <v>1</v>
      </c>
      <c r="P15" s="4">
        <v>1</v>
      </c>
      <c r="Q15" s="4">
        <v>1</v>
      </c>
      <c r="R15" s="4">
        <f>(P15 * C15) + (Q15 * C16)</f>
        <v>72</v>
      </c>
      <c r="S15" s="4">
        <f>(P15 * D15) + (Q15 * D16)</f>
        <v>4</v>
      </c>
      <c r="T15" s="4">
        <f>(P15 * E15) + (Q15 * E16)</f>
        <v>175000</v>
      </c>
      <c r="U15" s="1"/>
      <c r="V15" s="1"/>
    </row>
    <row r="16" spans="1:24" ht="22" thickTop="1" thickBot="1">
      <c r="A16" s="1"/>
      <c r="B16" s="4" t="s">
        <v>27</v>
      </c>
      <c r="C16" s="4">
        <v>24</v>
      </c>
      <c r="D16" s="4">
        <v>3</v>
      </c>
      <c r="E16" s="4">
        <f xml:space="preserve"> 500 * 1000000/4000</f>
        <v>125000</v>
      </c>
      <c r="F16" s="12"/>
      <c r="G16" s="12"/>
      <c r="H16" s="12"/>
      <c r="I16" s="12"/>
      <c r="J16" s="12"/>
      <c r="K16" s="12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</row>
    <row r="17" spans="1:22" ht="21" thickTop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10">
    <mergeCell ref="W7:X7"/>
    <mergeCell ref="B1:C1"/>
    <mergeCell ref="D1:E1"/>
    <mergeCell ref="N1:O1"/>
    <mergeCell ref="Q1:R1"/>
    <mergeCell ref="T1:U1"/>
    <mergeCell ref="H1:I1"/>
    <mergeCell ref="F1:G1"/>
    <mergeCell ref="J1:K1"/>
    <mergeCell ref="L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Principal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Shankar</dc:creator>
  <cp:lastModifiedBy>Natarajan Shankar</cp:lastModifiedBy>
  <dcterms:created xsi:type="dcterms:W3CDTF">2016-09-08T03:29:41Z</dcterms:created>
  <dcterms:modified xsi:type="dcterms:W3CDTF">2016-09-11T01:45:44Z</dcterms:modified>
</cp:coreProperties>
</file>