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ython\ML Learning classes\5th Class\"/>
    </mc:Choice>
  </mc:AlternateContent>
  <xr:revisionPtr revIDLastSave="0" documentId="8_{CB2B1E6D-2F07-4324-BC79-99DE964A6CA2}" xr6:coauthVersionLast="45" xr6:coauthVersionMax="45" xr10:uidLastSave="{00000000-0000-0000-0000-000000000000}"/>
  <bookViews>
    <workbookView xWindow="-108" yWindow="-108" windowWidth="23256" windowHeight="12456" xr2:uid="{F4E61FFD-2AAE-4E17-901B-97ACD12F16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6" i="1" l="1"/>
  <c r="P15" i="1"/>
  <c r="N21" i="1"/>
  <c r="N15" i="1"/>
  <c r="N16" i="1"/>
  <c r="N17" i="1"/>
  <c r="N18" i="1"/>
  <c r="N19" i="1"/>
  <c r="N20" i="1"/>
  <c r="N14" i="1"/>
  <c r="M17" i="1"/>
  <c r="M18" i="1"/>
  <c r="M21" i="1"/>
  <c r="M15" i="1"/>
  <c r="M16" i="1"/>
  <c r="M19" i="1"/>
  <c r="M20" i="1"/>
  <c r="M14" i="1"/>
  <c r="L21" i="1"/>
  <c r="K23" i="1" s="1"/>
  <c r="K21" i="1"/>
  <c r="K22" i="1" s="1"/>
  <c r="F21" i="1"/>
  <c r="G21" i="1" s="1"/>
  <c r="F20" i="1"/>
  <c r="J2" i="1"/>
  <c r="H5" i="1"/>
  <c r="H4" i="1"/>
  <c r="E4" i="1"/>
  <c r="E5" i="1"/>
  <c r="E6" i="1"/>
  <c r="E7" i="1"/>
  <c r="E8" i="1"/>
  <c r="E9" i="1"/>
  <c r="E3" i="1"/>
  <c r="D4" i="1"/>
  <c r="D5" i="1"/>
  <c r="D6" i="1"/>
  <c r="D7" i="1"/>
  <c r="D8" i="1"/>
  <c r="D9" i="1"/>
  <c r="D3" i="1"/>
  <c r="C10" i="1"/>
  <c r="B10" i="1"/>
  <c r="F18" i="1" l="1"/>
  <c r="G18" i="1" s="1"/>
  <c r="F16" i="1"/>
  <c r="G16" i="1" s="1"/>
  <c r="F19" i="1"/>
  <c r="G19" i="1" s="1"/>
  <c r="G20" i="1"/>
  <c r="F17" i="1"/>
  <c r="G17" i="1" s="1"/>
  <c r="F12" i="1"/>
  <c r="F15" i="1"/>
  <c r="G15" i="1" s="1"/>
  <c r="E10" i="1"/>
  <c r="D10" i="1"/>
</calcChain>
</file>

<file path=xl/sharedStrings.xml><?xml version="1.0" encoding="utf-8"?>
<sst xmlns="http://schemas.openxmlformats.org/spreadsheetml/2006/main" count="32" uniqueCount="25">
  <si>
    <t>X_bar</t>
  </si>
  <si>
    <t>Total</t>
  </si>
  <si>
    <t>xy</t>
  </si>
  <si>
    <t>x^2</t>
  </si>
  <si>
    <t>Number</t>
  </si>
  <si>
    <t>Slope, m</t>
  </si>
  <si>
    <t>Slope Calculation</t>
  </si>
  <si>
    <t>Solve:</t>
  </si>
  <si>
    <t>Y-intercept calculation</t>
  </si>
  <si>
    <t xml:space="preserve">Y-intercept </t>
  </si>
  <si>
    <t>Task 1:</t>
  </si>
  <si>
    <t>Predict value(Price) for 6 weight</t>
  </si>
  <si>
    <t>x(Weight)</t>
  </si>
  <si>
    <t>y(Price)</t>
  </si>
  <si>
    <t>Task 2:</t>
  </si>
  <si>
    <t>Predict value</t>
  </si>
  <si>
    <t>Residuals=Predict-original</t>
  </si>
  <si>
    <t>Task 3:</t>
  </si>
  <si>
    <t>Cost Function( MSE and MAE Calculate):</t>
  </si>
  <si>
    <t>Y_bar</t>
  </si>
  <si>
    <t>MAE</t>
  </si>
  <si>
    <t>MSE</t>
  </si>
  <si>
    <t>Here count  n,</t>
  </si>
  <si>
    <t>(yi-y_bar)</t>
  </si>
  <si>
    <t>(yi-y_bar)^2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</si>
</sst>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4674-229D-4796-B712-F8AC8A085371}">
  <dimension ref="A1:P24"/>
  <sheetViews>
    <sheetView tabSelected="1" zoomScale="85" zoomScaleNormal="85" workbookViewId="0">
      <selection activeCell="P22" sqref="P22"/>
    </sheetView>
  </sheetViews>
  <sheetFormatPr defaultRowHeight="14.4" x14ac:dyDescent="0.3"/>
  <cols>
    <col min="1" max="4" width="8.88671875" style="3"/>
    <col min="5" max="5" width="10.77734375" style="3" customWidth="1"/>
    <col min="6" max="6" width="12" style="3" bestFit="1" customWidth="1"/>
    <col min="7" max="7" width="22.88671875" style="3" bestFit="1" customWidth="1"/>
    <col min="8" max="8" width="12" style="3" bestFit="1" customWidth="1"/>
    <col min="9" max="9" width="10.6640625" style="3" bestFit="1" customWidth="1"/>
    <col min="10" max="12" width="8.88671875" style="3"/>
    <col min="13" max="13" width="12.6640625" style="3" bestFit="1" customWidth="1"/>
    <col min="14" max="14" width="10.6640625" style="3" bestFit="1" customWidth="1"/>
    <col min="15" max="15" width="12.6640625" style="3" bestFit="1" customWidth="1"/>
    <col min="16" max="16384" width="8.88671875" style="3"/>
  </cols>
  <sheetData>
    <row r="1" spans="1:16" ht="21" x14ac:dyDescent="0.3">
      <c r="A1" s="1" t="s">
        <v>7</v>
      </c>
      <c r="B1" s="2"/>
      <c r="C1" s="19" t="s">
        <v>6</v>
      </c>
      <c r="D1" s="19"/>
      <c r="E1" s="19"/>
      <c r="F1" s="19"/>
      <c r="G1" s="19"/>
      <c r="H1" s="19"/>
      <c r="I1" s="19" t="s">
        <v>8</v>
      </c>
      <c r="J1" s="19"/>
      <c r="K1" s="19"/>
      <c r="L1" s="19"/>
      <c r="M1" s="19"/>
      <c r="N1" s="19"/>
    </row>
    <row r="2" spans="1:16" x14ac:dyDescent="0.3">
      <c r="A2" s="7" t="s">
        <v>4</v>
      </c>
      <c r="B2" s="7" t="s">
        <v>12</v>
      </c>
      <c r="C2" s="7" t="s">
        <v>13</v>
      </c>
      <c r="D2" s="7" t="s">
        <v>2</v>
      </c>
      <c r="E2" s="7" t="s">
        <v>3</v>
      </c>
      <c r="F2" s="2"/>
      <c r="G2" s="2"/>
      <c r="H2" s="2"/>
      <c r="I2" s="10" t="s">
        <v>9</v>
      </c>
      <c r="J2" s="11">
        <f>(C10-(H5*B10))/H4</f>
        <v>35.161290322580648</v>
      </c>
      <c r="K2" s="2"/>
      <c r="L2" s="2"/>
      <c r="M2" s="2"/>
      <c r="N2" s="2"/>
    </row>
    <row r="3" spans="1:16" x14ac:dyDescent="0.3">
      <c r="A3" s="7">
        <v>1</v>
      </c>
      <c r="B3" s="7">
        <v>2</v>
      </c>
      <c r="C3" s="7">
        <v>35</v>
      </c>
      <c r="D3" s="7">
        <f>B3*C3</f>
        <v>70</v>
      </c>
      <c r="E3" s="7">
        <f>B3^2</f>
        <v>4</v>
      </c>
      <c r="F3" s="2"/>
      <c r="G3" s="2"/>
      <c r="H3" s="2"/>
      <c r="I3" s="2"/>
      <c r="J3" s="2"/>
      <c r="K3" s="2"/>
      <c r="L3" s="2"/>
      <c r="M3" s="2"/>
      <c r="N3" s="2"/>
    </row>
    <row r="4" spans="1:16" x14ac:dyDescent="0.3">
      <c r="A4" s="7">
        <v>2</v>
      </c>
      <c r="B4" s="7">
        <v>4</v>
      </c>
      <c r="C4" s="7">
        <v>60</v>
      </c>
      <c r="D4" s="7">
        <f t="shared" ref="D4:D9" si="0">B4*C4</f>
        <v>240</v>
      </c>
      <c r="E4" s="7">
        <f t="shared" ref="E4:E9" si="1">B4^2</f>
        <v>16</v>
      </c>
      <c r="F4" s="2"/>
      <c r="G4" s="4" t="s">
        <v>22</v>
      </c>
      <c r="H4" s="9">
        <f>COUNT(A3:A9)</f>
        <v>7</v>
      </c>
      <c r="I4" s="2"/>
      <c r="J4" s="2"/>
      <c r="K4" s="2"/>
      <c r="L4" s="2"/>
      <c r="M4" s="2"/>
      <c r="N4" s="2"/>
    </row>
    <row r="5" spans="1:16" x14ac:dyDescent="0.3">
      <c r="A5" s="7">
        <v>3</v>
      </c>
      <c r="B5" s="7">
        <v>5</v>
      </c>
      <c r="C5" s="7">
        <v>20</v>
      </c>
      <c r="D5" s="7">
        <f t="shared" si="0"/>
        <v>100</v>
      </c>
      <c r="E5" s="7">
        <f t="shared" si="1"/>
        <v>25</v>
      </c>
      <c r="F5" s="2"/>
      <c r="G5" s="10" t="s">
        <v>5</v>
      </c>
      <c r="H5" s="11">
        <f>((H4*D10)-(B10*C10))/((H4*E10)-(B10)^2)</f>
        <v>2.620967741935484</v>
      </c>
      <c r="I5" s="2"/>
      <c r="J5" s="2"/>
      <c r="K5" s="2"/>
      <c r="L5" s="2"/>
      <c r="M5" s="2"/>
      <c r="N5" s="2"/>
    </row>
    <row r="6" spans="1:16" x14ac:dyDescent="0.3">
      <c r="A6" s="7">
        <v>4</v>
      </c>
      <c r="B6" s="7">
        <v>3</v>
      </c>
      <c r="C6" s="7">
        <v>50</v>
      </c>
      <c r="D6" s="7">
        <f t="shared" si="0"/>
        <v>150</v>
      </c>
      <c r="E6" s="7">
        <f t="shared" si="1"/>
        <v>9</v>
      </c>
      <c r="F6" s="2"/>
      <c r="G6" s="2"/>
      <c r="H6" s="2"/>
      <c r="I6" s="2"/>
      <c r="J6" s="2"/>
      <c r="K6" s="2"/>
      <c r="L6" s="2"/>
      <c r="M6" s="2"/>
      <c r="N6" s="2"/>
    </row>
    <row r="7" spans="1:16" x14ac:dyDescent="0.3">
      <c r="A7" s="7">
        <v>5</v>
      </c>
      <c r="B7" s="7">
        <v>6</v>
      </c>
      <c r="C7" s="7">
        <v>50</v>
      </c>
      <c r="D7" s="7">
        <f t="shared" si="0"/>
        <v>300</v>
      </c>
      <c r="E7" s="7">
        <f t="shared" si="1"/>
        <v>36</v>
      </c>
      <c r="F7" s="2"/>
      <c r="G7" s="2"/>
      <c r="H7" s="2"/>
      <c r="I7" s="2"/>
      <c r="J7" s="2"/>
      <c r="K7" s="2"/>
      <c r="L7" s="2"/>
      <c r="M7" s="2"/>
      <c r="N7" s="2"/>
    </row>
    <row r="8" spans="1:16" x14ac:dyDescent="0.3">
      <c r="A8" s="7">
        <v>6</v>
      </c>
      <c r="B8" s="7">
        <v>5</v>
      </c>
      <c r="C8" s="7">
        <v>55</v>
      </c>
      <c r="D8" s="7">
        <f t="shared" si="0"/>
        <v>275</v>
      </c>
      <c r="E8" s="7">
        <f t="shared" si="1"/>
        <v>25</v>
      </c>
      <c r="F8" s="2"/>
      <c r="G8" s="2"/>
      <c r="H8" s="2"/>
      <c r="I8" s="2"/>
      <c r="J8" s="2"/>
      <c r="K8" s="2"/>
      <c r="L8" s="2"/>
      <c r="M8" s="2"/>
      <c r="N8" s="2"/>
    </row>
    <row r="9" spans="1:16" x14ac:dyDescent="0.3">
      <c r="A9" s="7">
        <v>7</v>
      </c>
      <c r="B9" s="7">
        <v>7</v>
      </c>
      <c r="C9" s="7">
        <v>60</v>
      </c>
      <c r="D9" s="7">
        <f t="shared" si="0"/>
        <v>420</v>
      </c>
      <c r="E9" s="7">
        <f t="shared" si="1"/>
        <v>49</v>
      </c>
      <c r="F9" s="2"/>
      <c r="G9" s="2"/>
      <c r="H9" s="2"/>
      <c r="I9" s="2"/>
      <c r="J9" s="2"/>
      <c r="K9" s="2"/>
      <c r="L9" s="2"/>
      <c r="M9" s="2"/>
      <c r="N9" s="2"/>
    </row>
    <row r="10" spans="1:16" x14ac:dyDescent="0.3">
      <c r="A10" s="8" t="s">
        <v>1</v>
      </c>
      <c r="B10" s="8">
        <f>SUM(B3:B9)</f>
        <v>32</v>
      </c>
      <c r="C10" s="8">
        <f>SUM(C3:C9)</f>
        <v>330</v>
      </c>
      <c r="D10" s="8">
        <f>SUM(D3:D9)</f>
        <v>1555</v>
      </c>
      <c r="E10" s="8">
        <f>SUM(E3:E9)</f>
        <v>164</v>
      </c>
      <c r="F10" s="2"/>
      <c r="G10" s="2"/>
      <c r="H10" s="2"/>
      <c r="I10" s="2"/>
      <c r="J10" s="2"/>
      <c r="K10" s="2"/>
      <c r="L10" s="2"/>
      <c r="M10" s="2"/>
      <c r="N10" s="2"/>
    </row>
    <row r="12" spans="1:16" ht="15.6" x14ac:dyDescent="0.3">
      <c r="B12" s="12" t="s">
        <v>10</v>
      </c>
      <c r="C12" s="20" t="s">
        <v>11</v>
      </c>
      <c r="D12" s="20"/>
      <c r="E12" s="20"/>
      <c r="F12" s="6">
        <f>H5*6+J2</f>
        <v>50.887096774193552</v>
      </c>
      <c r="I12" s="12" t="s">
        <v>17</v>
      </c>
      <c r="J12" s="21" t="s">
        <v>18</v>
      </c>
      <c r="K12" s="21"/>
      <c r="L12" s="21"/>
      <c r="M12" s="21"/>
      <c r="N12" s="21"/>
      <c r="O12" s="21"/>
    </row>
    <row r="13" spans="1:16" x14ac:dyDescent="0.3">
      <c r="J13" s="13" t="s">
        <v>4</v>
      </c>
      <c r="K13" s="13" t="s">
        <v>12</v>
      </c>
      <c r="L13" s="13" t="s">
        <v>13</v>
      </c>
      <c r="M13" s="14" t="s">
        <v>23</v>
      </c>
      <c r="N13" s="14" t="s">
        <v>24</v>
      </c>
    </row>
    <row r="14" spans="1:16" ht="15.6" x14ac:dyDescent="0.3">
      <c r="B14" s="12" t="s">
        <v>14</v>
      </c>
      <c r="C14" s="13" t="s">
        <v>4</v>
      </c>
      <c r="D14" s="13" t="s">
        <v>12</v>
      </c>
      <c r="E14" s="13" t="s">
        <v>13</v>
      </c>
      <c r="F14" s="13" t="s">
        <v>15</v>
      </c>
      <c r="G14" s="13" t="s">
        <v>16</v>
      </c>
      <c r="H14" s="5"/>
      <c r="J14" s="14">
        <v>1</v>
      </c>
      <c r="K14" s="14">
        <v>2</v>
      </c>
      <c r="L14" s="14">
        <v>35</v>
      </c>
      <c r="M14" s="14">
        <f>L14-$K$23</f>
        <v>-12.142857142857146</v>
      </c>
      <c r="N14" s="14">
        <f>M14^2</f>
        <v>147.4489795918368</v>
      </c>
    </row>
    <row r="15" spans="1:16" ht="15.6" x14ac:dyDescent="0.3">
      <c r="C15" s="14">
        <v>1</v>
      </c>
      <c r="D15" s="14">
        <v>2</v>
      </c>
      <c r="E15" s="14">
        <v>35</v>
      </c>
      <c r="F15" s="14">
        <f>$H$5*D15+$J$2</f>
        <v>40.403225806451616</v>
      </c>
      <c r="G15" s="14">
        <f>E15-F15</f>
        <v>-5.4032258064516157</v>
      </c>
      <c r="J15" s="14">
        <v>2</v>
      </c>
      <c r="K15" s="14">
        <v>4</v>
      </c>
      <c r="L15" s="14">
        <v>60</v>
      </c>
      <c r="M15" s="14">
        <f t="shared" ref="M15:M20" si="2">L15-$K$23</f>
        <v>12.857142857142854</v>
      </c>
      <c r="N15" s="14">
        <f t="shared" ref="N15:N20" si="3">M15^2</f>
        <v>165.30612244897952</v>
      </c>
      <c r="O15" s="12" t="s">
        <v>21</v>
      </c>
      <c r="P15" s="9">
        <f>(M21)/H4</f>
        <v>-3.0451831532575721E-15</v>
      </c>
    </row>
    <row r="16" spans="1:16" ht="15.6" x14ac:dyDescent="0.3">
      <c r="C16" s="14">
        <v>2</v>
      </c>
      <c r="D16" s="14">
        <v>4</v>
      </c>
      <c r="E16" s="14">
        <v>60</v>
      </c>
      <c r="F16" s="14">
        <f t="shared" ref="F16:F19" si="4">$H$5*D16+$J$2</f>
        <v>45.645161290322584</v>
      </c>
      <c r="G16" s="14">
        <f t="shared" ref="G16:G20" si="5">E16-F16</f>
        <v>14.354838709677416</v>
      </c>
      <c r="J16" s="14">
        <v>3</v>
      </c>
      <c r="K16" s="14">
        <v>5</v>
      </c>
      <c r="L16" s="14">
        <v>20</v>
      </c>
      <c r="M16" s="14">
        <f t="shared" si="2"/>
        <v>-27.142857142857146</v>
      </c>
      <c r="N16" s="14">
        <f t="shared" si="3"/>
        <v>736.73469387755119</v>
      </c>
      <c r="O16" s="12" t="s">
        <v>20</v>
      </c>
      <c r="P16" s="9">
        <f>N21/H4</f>
        <v>184.69387755102042</v>
      </c>
    </row>
    <row r="17" spans="3:14" x14ac:dyDescent="0.3">
      <c r="C17" s="14">
        <v>3</v>
      </c>
      <c r="D17" s="14">
        <v>5</v>
      </c>
      <c r="E17" s="14">
        <v>20</v>
      </c>
      <c r="F17" s="14">
        <f t="shared" si="4"/>
        <v>48.266129032258064</v>
      </c>
      <c r="G17" s="14">
        <f t="shared" si="5"/>
        <v>-28.266129032258064</v>
      </c>
      <c r="J17" s="14">
        <v>4</v>
      </c>
      <c r="K17" s="14">
        <v>3</v>
      </c>
      <c r="L17" s="14">
        <v>50</v>
      </c>
      <c r="M17" s="14">
        <f>L17-$K$23</f>
        <v>2.8571428571428541</v>
      </c>
      <c r="N17" s="14">
        <f t="shared" si="3"/>
        <v>8.1632653061224314</v>
      </c>
    </row>
    <row r="18" spans="3:14" x14ac:dyDescent="0.3">
      <c r="C18" s="14">
        <v>4</v>
      </c>
      <c r="D18" s="14">
        <v>3</v>
      </c>
      <c r="E18" s="14">
        <v>50</v>
      </c>
      <c r="F18" s="14">
        <f t="shared" si="4"/>
        <v>43.024193548387103</v>
      </c>
      <c r="G18" s="14">
        <f t="shared" si="5"/>
        <v>6.9758064516128968</v>
      </c>
      <c r="J18" s="14">
        <v>5</v>
      </c>
      <c r="K18" s="14">
        <v>6</v>
      </c>
      <c r="L18" s="14">
        <v>50</v>
      </c>
      <c r="M18" s="14">
        <f>L18-$K$23</f>
        <v>2.8571428571428541</v>
      </c>
      <c r="N18" s="14">
        <f t="shared" si="3"/>
        <v>8.1632653061224314</v>
      </c>
    </row>
    <row r="19" spans="3:14" x14ac:dyDescent="0.3">
      <c r="C19" s="14">
        <v>5</v>
      </c>
      <c r="D19" s="14">
        <v>6</v>
      </c>
      <c r="E19" s="14">
        <v>50</v>
      </c>
      <c r="F19" s="14">
        <f t="shared" si="4"/>
        <v>50.887096774193552</v>
      </c>
      <c r="G19" s="14">
        <f t="shared" si="5"/>
        <v>-0.8870967741935516</v>
      </c>
      <c r="J19" s="14">
        <v>6</v>
      </c>
      <c r="K19" s="14">
        <v>5</v>
      </c>
      <c r="L19" s="14">
        <v>55</v>
      </c>
      <c r="M19" s="14">
        <f t="shared" si="2"/>
        <v>7.8571428571428541</v>
      </c>
      <c r="N19" s="14">
        <f t="shared" si="3"/>
        <v>61.734693877550974</v>
      </c>
    </row>
    <row r="20" spans="3:14" x14ac:dyDescent="0.3">
      <c r="C20" s="14">
        <v>6</v>
      </c>
      <c r="D20" s="14">
        <v>5</v>
      </c>
      <c r="E20" s="14">
        <v>55</v>
      </c>
      <c r="F20" s="14">
        <f>$H$5*D20+$J$2</f>
        <v>48.266129032258064</v>
      </c>
      <c r="G20" s="14">
        <f t="shared" si="5"/>
        <v>6.7338709677419359</v>
      </c>
      <c r="J20" s="14">
        <v>7</v>
      </c>
      <c r="K20" s="14">
        <v>7</v>
      </c>
      <c r="L20" s="14">
        <v>60</v>
      </c>
      <c r="M20" s="14">
        <f t="shared" si="2"/>
        <v>12.857142857142854</v>
      </c>
      <c r="N20" s="14">
        <f t="shared" si="3"/>
        <v>165.30612244897952</v>
      </c>
    </row>
    <row r="21" spans="3:14" x14ac:dyDescent="0.3">
      <c r="C21" s="14">
        <v>7</v>
      </c>
      <c r="D21" s="14">
        <v>7</v>
      </c>
      <c r="E21" s="14">
        <v>60</v>
      </c>
      <c r="F21" s="14">
        <f>$H$5*D21+$J$2</f>
        <v>53.508064516129039</v>
      </c>
      <c r="G21" s="14">
        <f>E21-F21</f>
        <v>6.4919354838709609</v>
      </c>
      <c r="J21" s="15" t="s">
        <v>1</v>
      </c>
      <c r="K21" s="15">
        <f>SUM(K14:K20)</f>
        <v>32</v>
      </c>
      <c r="L21" s="15">
        <f>SUM(L14:L20)</f>
        <v>330</v>
      </c>
      <c r="M21" s="15">
        <f>SUM(M14:M20)</f>
        <v>-2.1316282072803006E-14</v>
      </c>
      <c r="N21" s="5">
        <f>SUM(N14:N20)</f>
        <v>1292.8571428571429</v>
      </c>
    </row>
    <row r="22" spans="3:14" x14ac:dyDescent="0.3">
      <c r="J22" s="17" t="s">
        <v>0</v>
      </c>
      <c r="K22" s="18">
        <f>K21/H4</f>
        <v>4.5714285714285712</v>
      </c>
      <c r="L22" s="16"/>
    </row>
    <row r="23" spans="3:14" x14ac:dyDescent="0.3">
      <c r="J23" s="17" t="s">
        <v>19</v>
      </c>
      <c r="K23" s="18">
        <f>L21/H4</f>
        <v>47.142857142857146</v>
      </c>
      <c r="L23" s="16"/>
    </row>
    <row r="24" spans="3:14" x14ac:dyDescent="0.3">
      <c r="J24" s="16"/>
      <c r="K24" s="16"/>
      <c r="L24" s="16"/>
    </row>
  </sheetData>
  <mergeCells count="4">
    <mergeCell ref="C1:H1"/>
    <mergeCell ref="I1:N1"/>
    <mergeCell ref="C12:E12"/>
    <mergeCell ref="J12:O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com</dc:creator>
  <cp:lastModifiedBy>Shankar lal das</cp:lastModifiedBy>
  <dcterms:created xsi:type="dcterms:W3CDTF">2024-09-09T14:40:20Z</dcterms:created>
  <dcterms:modified xsi:type="dcterms:W3CDTF">2024-09-09T16:33:09Z</dcterms:modified>
</cp:coreProperties>
</file>