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_huang/Dropbox/Teaching/AB Testing/2023/class exercises/s6/"/>
    </mc:Choice>
  </mc:AlternateContent>
  <xr:revisionPtr revIDLastSave="0" documentId="13_ncr:1_{98DB71C3-1E7C-C447-BAC4-2E7BD6AD20E3}" xr6:coauthVersionLast="47" xr6:coauthVersionMax="47" xr10:uidLastSave="{00000000-0000-0000-0000-000000000000}"/>
  <bookViews>
    <workbookView xWindow="0" yWindow="500" windowWidth="17100" windowHeight="16440" xr2:uid="{922B30F5-9F25-594D-BB3A-1CAEC2D13C08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4" l="1"/>
  <c r="C42" i="4"/>
  <c r="C41" i="4"/>
  <c r="C40" i="4"/>
  <c r="C39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<sst xmlns="http://schemas.openxmlformats.org/spreadsheetml/2006/main" count="28" uniqueCount="26">
  <si>
    <t>UIN  (i)</t>
  </si>
  <si>
    <t>Y0_i</t>
  </si>
  <si>
    <t>Y1_i</t>
  </si>
  <si>
    <t>A_i-B_i</t>
  </si>
  <si>
    <t>Delta=</t>
  </si>
  <si>
    <t>SE =</t>
  </si>
  <si>
    <t>t =</t>
  </si>
  <si>
    <t>p value =</t>
  </si>
  <si>
    <t>UIN</t>
  </si>
  <si>
    <t>VARIANT</t>
  </si>
  <si>
    <t>Y_i</t>
  </si>
  <si>
    <t>SE(Y_bar) =</t>
  </si>
  <si>
    <t>Variance (Y) =</t>
  </si>
  <si>
    <t>NULL= Mean1-Mean0=m1-m0=0</t>
  </si>
  <si>
    <t>p value=</t>
  </si>
  <si>
    <t xml:space="preserve">Variance (Delta) </t>
  </si>
  <si>
    <t>t=delta/se</t>
  </si>
  <si>
    <t>insignificant</t>
  </si>
  <si>
    <t>M1-M0</t>
  </si>
  <si>
    <t>SQRT(Variance(Delta))</t>
  </si>
  <si>
    <t>Delta/SE</t>
  </si>
  <si>
    <t>n=14</t>
  </si>
  <si>
    <t>var(m1)+var(m0)</t>
  </si>
  <si>
    <t>se=sqrt(var(y)/n)</t>
  </si>
  <si>
    <t>NULL:Population MEAN(Delta_i) = 0</t>
  </si>
  <si>
    <t>n1=n0=7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</si>
</sst>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1"/>
      <name val="Helvetica"/>
      <family val="2"/>
    </font>
    <font>
      <sz val="36"/>
      <color rgb="FFFF0000"/>
      <name val="Helvetica"/>
      <family val="2"/>
    </font>
    <font>
      <sz val="36"/>
      <color rgb="FFFF0000"/>
      <name val="Calibri"/>
      <family val="2"/>
      <scheme val="minor"/>
    </font>
    <font>
      <sz val="36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2" borderId="0" xfId="0" applyFont="1" applyFill="1"/>
    <xf numFmtId="0" fontId="4" fillId="2" borderId="0" xfId="0" applyFont="1" applyFill="1"/>
    <xf numFmtId="0" fontId="5" fillId="0" borderId="0" xfId="0" applyFont="1"/>
    <xf numFmtId="0" fontId="6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2E7E-C307-4D4B-9F0E-0B23B21C5E5A}">
  <dimension ref="A1:N54"/>
  <sheetViews>
    <sheetView tabSelected="1" topLeftCell="A22" zoomScale="75" workbookViewId="0">
      <selection activeCell="C43" sqref="C43"/>
    </sheetView>
  </sheetViews>
  <sheetFormatPr baseColWidth="10" defaultRowHeight="16" x14ac:dyDescent="0.2"/>
  <cols>
    <col min="1" max="1" width="24.33203125" customWidth="1"/>
    <col min="2" max="2" width="45" customWidth="1"/>
    <col min="3" max="3" width="36.5" customWidth="1"/>
    <col min="4" max="4" width="21" customWidth="1"/>
  </cols>
  <sheetData>
    <row r="1" spans="1:14" ht="4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</row>
    <row r="2" spans="1:14" ht="47" x14ac:dyDescent="0.55000000000000004">
      <c r="A2" s="1">
        <v>111</v>
      </c>
      <c r="B2" s="1">
        <v>3</v>
      </c>
      <c r="C2" s="1">
        <v>1</v>
      </c>
      <c r="D2" s="1">
        <f>C2-B2</f>
        <v>-2</v>
      </c>
      <c r="E2" s="2"/>
      <c r="F2" s="10" t="s">
        <v>24</v>
      </c>
      <c r="G2" s="7"/>
      <c r="H2" s="7"/>
      <c r="I2" s="7"/>
      <c r="J2" s="7"/>
      <c r="K2" s="7"/>
      <c r="L2" s="7"/>
      <c r="M2" s="11"/>
      <c r="N2" s="11"/>
    </row>
    <row r="3" spans="1:14" ht="47" x14ac:dyDescent="0.55000000000000004">
      <c r="A3" s="1">
        <v>112</v>
      </c>
      <c r="B3" s="1">
        <v>4</v>
      </c>
      <c r="C3" s="1">
        <v>4</v>
      </c>
      <c r="D3" s="1">
        <f t="shared" ref="D3:D15" si="0">C3-B3</f>
        <v>0</v>
      </c>
      <c r="E3" s="2"/>
      <c r="F3" s="2"/>
      <c r="G3" s="2"/>
      <c r="H3" s="2"/>
      <c r="I3" s="2"/>
      <c r="J3" s="2"/>
      <c r="K3" s="2"/>
      <c r="L3" s="2"/>
    </row>
    <row r="4" spans="1:14" ht="47" x14ac:dyDescent="0.55000000000000004">
      <c r="A4" s="1">
        <v>113</v>
      </c>
      <c r="B4" s="1">
        <v>2</v>
      </c>
      <c r="C4" s="1">
        <v>0</v>
      </c>
      <c r="D4" s="1">
        <f t="shared" si="0"/>
        <v>-2</v>
      </c>
      <c r="E4" s="2"/>
      <c r="F4" s="2"/>
      <c r="G4" s="2"/>
      <c r="H4" s="2"/>
      <c r="I4" s="2"/>
      <c r="J4" s="2"/>
      <c r="K4" s="2"/>
      <c r="L4" s="2"/>
    </row>
    <row r="5" spans="1:14" ht="47" x14ac:dyDescent="0.55000000000000004">
      <c r="A5" s="1">
        <v>114</v>
      </c>
      <c r="B5" s="1">
        <v>0</v>
      </c>
      <c r="C5" s="1">
        <v>0</v>
      </c>
      <c r="D5" s="1">
        <f t="shared" si="0"/>
        <v>0</v>
      </c>
      <c r="E5" s="2"/>
      <c r="F5" s="2"/>
      <c r="G5" s="2"/>
      <c r="H5" s="2"/>
      <c r="I5" s="2"/>
      <c r="J5" s="2"/>
      <c r="K5" s="2"/>
      <c r="L5" s="2"/>
    </row>
    <row r="6" spans="1:14" ht="47" x14ac:dyDescent="0.55000000000000004">
      <c r="A6" s="1">
        <v>115</v>
      </c>
      <c r="B6" s="1">
        <v>1</v>
      </c>
      <c r="C6" s="1">
        <v>0</v>
      </c>
      <c r="D6" s="1">
        <f t="shared" si="0"/>
        <v>-1</v>
      </c>
      <c r="E6" s="2"/>
      <c r="F6" s="2"/>
      <c r="G6" s="2"/>
      <c r="H6" s="2"/>
      <c r="I6" s="2"/>
      <c r="J6" s="2"/>
      <c r="K6" s="2"/>
      <c r="L6" s="2"/>
    </row>
    <row r="7" spans="1:14" ht="47" x14ac:dyDescent="0.55000000000000004">
      <c r="A7" s="1">
        <v>116</v>
      </c>
      <c r="B7" s="1">
        <v>0</v>
      </c>
      <c r="C7" s="1">
        <v>1</v>
      </c>
      <c r="D7" s="1">
        <f t="shared" si="0"/>
        <v>1</v>
      </c>
      <c r="E7" s="2"/>
      <c r="F7" s="2"/>
      <c r="G7" s="2"/>
      <c r="H7" s="2"/>
      <c r="I7" s="2"/>
      <c r="J7" s="2"/>
      <c r="K7" s="2"/>
      <c r="L7" s="2"/>
    </row>
    <row r="8" spans="1:14" ht="47" x14ac:dyDescent="0.55000000000000004">
      <c r="A8" s="1">
        <v>117</v>
      </c>
      <c r="B8" s="1">
        <v>2</v>
      </c>
      <c r="C8" s="1">
        <v>1</v>
      </c>
      <c r="D8" s="1">
        <f t="shared" si="0"/>
        <v>-1</v>
      </c>
      <c r="E8" s="2"/>
      <c r="F8" s="2"/>
      <c r="G8" s="2"/>
      <c r="H8" s="2"/>
      <c r="I8" s="2"/>
      <c r="J8" s="2"/>
      <c r="K8" s="2"/>
      <c r="L8" s="2"/>
    </row>
    <row r="9" spans="1:14" ht="47" x14ac:dyDescent="0.55000000000000004">
      <c r="A9" s="1">
        <v>118</v>
      </c>
      <c r="B9" s="1">
        <v>8</v>
      </c>
      <c r="C9" s="1">
        <v>7</v>
      </c>
      <c r="D9" s="1">
        <f t="shared" si="0"/>
        <v>-1</v>
      </c>
      <c r="E9" s="2"/>
      <c r="F9" s="2"/>
      <c r="G9" s="2"/>
      <c r="H9" s="2"/>
      <c r="I9" s="2"/>
      <c r="J9" s="2"/>
      <c r="K9" s="2"/>
      <c r="L9" s="2"/>
    </row>
    <row r="10" spans="1:14" ht="47" x14ac:dyDescent="0.55000000000000004">
      <c r="A10" s="1">
        <v>119</v>
      </c>
      <c r="B10" s="1">
        <v>5</v>
      </c>
      <c r="C10" s="1">
        <v>5</v>
      </c>
      <c r="D10" s="1">
        <f t="shared" si="0"/>
        <v>0</v>
      </c>
      <c r="E10" s="2"/>
      <c r="F10" s="2"/>
      <c r="G10" s="2"/>
      <c r="H10" s="2"/>
      <c r="I10" s="2"/>
      <c r="J10" s="2"/>
      <c r="K10" s="2"/>
      <c r="L10" s="2"/>
    </row>
    <row r="11" spans="1:14" ht="47" x14ac:dyDescent="0.55000000000000004">
      <c r="A11" s="1">
        <v>120</v>
      </c>
      <c r="B11" s="1">
        <v>1</v>
      </c>
      <c r="C11" s="1">
        <v>1</v>
      </c>
      <c r="D11" s="1">
        <f t="shared" si="0"/>
        <v>0</v>
      </c>
      <c r="E11" s="2"/>
      <c r="F11" s="2"/>
      <c r="G11" s="2"/>
      <c r="H11" s="2"/>
      <c r="I11" s="2"/>
      <c r="J11" s="2"/>
      <c r="K11" s="2"/>
      <c r="L11" s="2"/>
    </row>
    <row r="12" spans="1:14" ht="47" x14ac:dyDescent="0.55000000000000004">
      <c r="A12" s="1">
        <v>121</v>
      </c>
      <c r="B12" s="1">
        <v>10</v>
      </c>
      <c r="C12" s="1">
        <v>11</v>
      </c>
      <c r="D12" s="1">
        <f t="shared" si="0"/>
        <v>1</v>
      </c>
      <c r="E12" s="2"/>
      <c r="F12" s="2"/>
      <c r="G12" s="2"/>
      <c r="H12" s="2"/>
      <c r="I12" s="2"/>
      <c r="J12" s="2"/>
      <c r="K12" s="2"/>
      <c r="L12" s="2"/>
    </row>
    <row r="13" spans="1:14" ht="47" x14ac:dyDescent="0.55000000000000004">
      <c r="A13" s="1">
        <v>122</v>
      </c>
      <c r="B13" s="1">
        <v>12</v>
      </c>
      <c r="C13" s="1">
        <v>10</v>
      </c>
      <c r="D13" s="1">
        <f t="shared" si="0"/>
        <v>-2</v>
      </c>
      <c r="E13" s="2"/>
      <c r="F13" s="2"/>
      <c r="G13" s="2"/>
      <c r="H13" s="2"/>
      <c r="I13" s="2"/>
      <c r="J13" s="2"/>
      <c r="K13" s="2"/>
      <c r="L13" s="2"/>
    </row>
    <row r="14" spans="1:14" ht="47" x14ac:dyDescent="0.55000000000000004">
      <c r="A14" s="1">
        <v>123</v>
      </c>
      <c r="B14" s="1">
        <v>1</v>
      </c>
      <c r="C14" s="1">
        <v>0</v>
      </c>
      <c r="D14" s="1">
        <f t="shared" si="0"/>
        <v>-1</v>
      </c>
      <c r="E14" s="2"/>
      <c r="F14" s="2"/>
      <c r="G14" s="2"/>
      <c r="H14" s="2"/>
      <c r="I14" s="2"/>
      <c r="J14" s="2"/>
      <c r="K14" s="2"/>
      <c r="L14" s="2"/>
    </row>
    <row r="15" spans="1:14" ht="47" x14ac:dyDescent="0.55000000000000004">
      <c r="A15" s="1">
        <v>124</v>
      </c>
      <c r="B15" s="1">
        <v>3</v>
      </c>
      <c r="C15" s="1">
        <v>2</v>
      </c>
      <c r="D15" s="1">
        <f t="shared" si="0"/>
        <v>-1</v>
      </c>
      <c r="E15" s="2"/>
      <c r="F15" s="2"/>
      <c r="G15" s="2"/>
      <c r="H15" s="2"/>
      <c r="I15" s="2"/>
      <c r="J15" s="2"/>
      <c r="K15" s="2"/>
      <c r="L15" s="2"/>
    </row>
    <row r="16" spans="1:14" ht="47" x14ac:dyDescent="0.55000000000000004">
      <c r="A16" s="3" t="s">
        <v>21</v>
      </c>
      <c r="B16" s="3"/>
      <c r="C16" s="4" t="s">
        <v>4</v>
      </c>
      <c r="D16" s="5">
        <f>AVERAGE(D2:D15)</f>
        <v>-0.6428571428571429</v>
      </c>
      <c r="E16" s="2"/>
      <c r="F16" s="2"/>
      <c r="G16" s="2"/>
      <c r="H16" s="2"/>
      <c r="I16" s="2"/>
      <c r="J16" s="2"/>
      <c r="K16" s="2"/>
      <c r="L16" s="2"/>
    </row>
    <row r="17" spans="1:12" ht="47" x14ac:dyDescent="0.55000000000000004">
      <c r="A17" s="3"/>
      <c r="B17" s="3"/>
      <c r="C17" s="4" t="s">
        <v>12</v>
      </c>
      <c r="D17" s="5">
        <f>_xlfn.VAR.S(D2:D15)</f>
        <v>1.0164835164835166</v>
      </c>
      <c r="E17" s="2"/>
      <c r="F17" s="2"/>
      <c r="G17" s="2"/>
      <c r="H17" s="2"/>
      <c r="I17" s="2"/>
      <c r="J17" s="2"/>
      <c r="K17" s="2"/>
      <c r="L17" s="2"/>
    </row>
    <row r="18" spans="1:12" ht="47" x14ac:dyDescent="0.55000000000000004">
      <c r="A18" s="3"/>
      <c r="B18" s="6"/>
      <c r="C18" s="7" t="s">
        <v>11</v>
      </c>
      <c r="D18" s="8">
        <f>SQRT(D17/14)</f>
        <v>0.2694549414338292</v>
      </c>
      <c r="E18" s="2" t="s">
        <v>23</v>
      </c>
      <c r="F18" s="2"/>
      <c r="G18" s="2"/>
      <c r="H18" s="2"/>
      <c r="I18" s="2"/>
      <c r="J18" s="2"/>
      <c r="K18" s="2"/>
      <c r="L18" s="2"/>
    </row>
    <row r="19" spans="1:12" ht="47" x14ac:dyDescent="0.55000000000000004">
      <c r="A19" s="3"/>
      <c r="B19" s="3"/>
      <c r="C19" s="4" t="s">
        <v>6</v>
      </c>
      <c r="D19" s="5">
        <f>-1*D16/D18</f>
        <v>2.385768616587093</v>
      </c>
      <c r="E19" s="2" t="s">
        <v>16</v>
      </c>
      <c r="F19" s="2"/>
      <c r="G19" s="2"/>
      <c r="H19" s="2"/>
      <c r="I19" s="2"/>
      <c r="J19" s="2"/>
      <c r="K19" s="2"/>
      <c r="L19" s="2"/>
    </row>
    <row r="20" spans="1:12" ht="47" x14ac:dyDescent="0.55000000000000004">
      <c r="A20" s="3"/>
      <c r="B20" s="3"/>
      <c r="C20" s="4" t="s">
        <v>7</v>
      </c>
      <c r="D20" s="5">
        <f>_xlfn.T.DIST.2T(D19,13)</f>
        <v>3.2950697315358254E-2</v>
      </c>
      <c r="E20" s="2" t="s">
        <v>17</v>
      </c>
      <c r="F20" s="2"/>
      <c r="G20" s="2"/>
      <c r="H20" s="2"/>
      <c r="I20" s="2"/>
      <c r="J20" s="2"/>
      <c r="K20" s="2"/>
      <c r="L20" s="2"/>
    </row>
    <row r="21" spans="1:12" ht="47" x14ac:dyDescent="0.5500000000000000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47" x14ac:dyDescent="0.5500000000000000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47" x14ac:dyDescent="0.5500000000000000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47" x14ac:dyDescent="0.55000000000000004">
      <c r="A24" s="1" t="s">
        <v>8</v>
      </c>
      <c r="B24" s="1" t="s">
        <v>9</v>
      </c>
      <c r="C24" s="1" t="s">
        <v>10</v>
      </c>
      <c r="D24" s="9" t="s">
        <v>13</v>
      </c>
      <c r="E24" s="9"/>
      <c r="F24" s="9"/>
      <c r="G24" s="9"/>
      <c r="H24" s="9"/>
      <c r="I24" s="9"/>
      <c r="J24" s="9"/>
      <c r="K24" s="2"/>
      <c r="L24" s="2"/>
    </row>
    <row r="25" spans="1:12" ht="47" x14ac:dyDescent="0.55000000000000004">
      <c r="A25" s="4">
        <v>112</v>
      </c>
      <c r="B25" s="4">
        <v>0</v>
      </c>
      <c r="C25" s="4">
        <v>4</v>
      </c>
      <c r="D25" s="2"/>
      <c r="E25" s="2"/>
      <c r="F25" s="2"/>
      <c r="G25" s="2"/>
      <c r="H25" s="2"/>
      <c r="I25" s="2"/>
      <c r="J25" s="2"/>
      <c r="K25" s="2"/>
      <c r="L25" s="2"/>
    </row>
    <row r="26" spans="1:12" ht="47" x14ac:dyDescent="0.55000000000000004">
      <c r="A26" s="4">
        <v>114</v>
      </c>
      <c r="B26" s="4">
        <v>0</v>
      </c>
      <c r="C26" s="4">
        <v>0</v>
      </c>
      <c r="D26" s="2" t="s">
        <v>25</v>
      </c>
      <c r="E26" s="2"/>
      <c r="F26" s="2"/>
      <c r="G26" s="2"/>
      <c r="H26" s="2"/>
      <c r="I26" s="2"/>
      <c r="J26" s="2"/>
      <c r="K26" s="2"/>
      <c r="L26" s="2"/>
    </row>
    <row r="27" spans="1:12" ht="47" x14ac:dyDescent="0.55000000000000004">
      <c r="A27" s="4">
        <v>117</v>
      </c>
      <c r="B27" s="4">
        <v>0</v>
      </c>
      <c r="C27" s="4">
        <v>2</v>
      </c>
      <c r="D27" s="2"/>
      <c r="E27" s="2"/>
      <c r="F27" s="2"/>
      <c r="G27" s="2"/>
      <c r="H27" s="2"/>
      <c r="I27" s="2"/>
      <c r="J27" s="2"/>
      <c r="K27" s="2"/>
      <c r="L27" s="2"/>
    </row>
    <row r="28" spans="1:12" ht="47" x14ac:dyDescent="0.55000000000000004">
      <c r="A28" s="4">
        <v>118</v>
      </c>
      <c r="B28" s="4">
        <v>0</v>
      </c>
      <c r="C28" s="4">
        <v>8</v>
      </c>
      <c r="D28" s="2"/>
      <c r="E28" s="2"/>
      <c r="F28" s="2"/>
      <c r="G28" s="2"/>
      <c r="H28" s="2"/>
      <c r="I28" s="2"/>
      <c r="J28" s="2"/>
      <c r="K28" s="2"/>
      <c r="L28" s="2"/>
    </row>
    <row r="29" spans="1:12" ht="47" x14ac:dyDescent="0.55000000000000004">
      <c r="A29" s="4">
        <v>120</v>
      </c>
      <c r="B29" s="4">
        <v>0</v>
      </c>
      <c r="C29" s="4">
        <v>1</v>
      </c>
      <c r="D29" s="2"/>
      <c r="E29" s="2"/>
      <c r="F29" s="2"/>
      <c r="G29" s="2"/>
      <c r="H29" s="2"/>
      <c r="I29" s="2"/>
      <c r="J29" s="2"/>
      <c r="K29" s="2"/>
      <c r="L29" s="2"/>
    </row>
    <row r="30" spans="1:12" ht="47" x14ac:dyDescent="0.55000000000000004">
      <c r="A30" s="4">
        <v>122</v>
      </c>
      <c r="B30" s="4">
        <v>0</v>
      </c>
      <c r="C30" s="4">
        <v>12</v>
      </c>
      <c r="D30" s="2"/>
      <c r="E30" s="2"/>
      <c r="F30" s="2"/>
      <c r="G30" s="2"/>
      <c r="H30" s="2"/>
      <c r="I30" s="2"/>
      <c r="J30" s="2"/>
      <c r="K30" s="2"/>
      <c r="L30" s="2"/>
    </row>
    <row r="31" spans="1:12" ht="47" x14ac:dyDescent="0.55000000000000004">
      <c r="A31" s="4">
        <v>123</v>
      </c>
      <c r="B31" s="4">
        <v>0</v>
      </c>
      <c r="C31" s="4">
        <v>1</v>
      </c>
      <c r="D31" s="2"/>
      <c r="E31" s="2"/>
      <c r="F31" s="2"/>
      <c r="G31" s="2"/>
      <c r="H31" s="2"/>
      <c r="I31" s="2"/>
      <c r="J31" s="2"/>
      <c r="K31" s="2"/>
      <c r="L31" s="2"/>
    </row>
    <row r="32" spans="1:12" ht="47" x14ac:dyDescent="0.55000000000000004">
      <c r="A32" s="1">
        <v>111</v>
      </c>
      <c r="B32" s="1">
        <v>1</v>
      </c>
      <c r="C32" s="1">
        <v>1</v>
      </c>
      <c r="D32" s="2"/>
      <c r="E32" s="2"/>
      <c r="F32" s="2"/>
      <c r="G32" s="2"/>
      <c r="H32" s="2"/>
      <c r="I32" s="2"/>
      <c r="J32" s="2"/>
      <c r="K32" s="2"/>
      <c r="L32" s="2"/>
    </row>
    <row r="33" spans="1:12" ht="47" x14ac:dyDescent="0.55000000000000004">
      <c r="A33" s="1">
        <v>113</v>
      </c>
      <c r="B33" s="1">
        <v>1</v>
      </c>
      <c r="C33" s="1">
        <v>0</v>
      </c>
      <c r="D33" s="2"/>
      <c r="E33" s="2"/>
      <c r="F33" s="2"/>
      <c r="G33" s="2"/>
      <c r="H33" s="2"/>
      <c r="I33" s="2"/>
      <c r="J33" s="2"/>
      <c r="K33" s="2"/>
      <c r="L33" s="2"/>
    </row>
    <row r="34" spans="1:12" ht="47" x14ac:dyDescent="0.55000000000000004">
      <c r="A34" s="1">
        <v>115</v>
      </c>
      <c r="B34" s="1">
        <v>1</v>
      </c>
      <c r="C34" s="1">
        <v>0</v>
      </c>
      <c r="D34" s="2"/>
      <c r="E34" s="2"/>
      <c r="F34" s="2"/>
      <c r="G34" s="2"/>
      <c r="H34" s="2"/>
      <c r="I34" s="2"/>
      <c r="J34" s="2"/>
      <c r="K34" s="2"/>
      <c r="L34" s="2"/>
    </row>
    <row r="35" spans="1:12" ht="47" x14ac:dyDescent="0.55000000000000004">
      <c r="A35" s="1">
        <v>116</v>
      </c>
      <c r="B35" s="1">
        <v>1</v>
      </c>
      <c r="C35" s="1">
        <v>1</v>
      </c>
      <c r="D35" s="2"/>
      <c r="E35" s="2"/>
      <c r="F35" s="2"/>
      <c r="G35" s="2"/>
      <c r="H35" s="2"/>
      <c r="I35" s="2"/>
      <c r="J35" s="2"/>
      <c r="K35" s="2"/>
      <c r="L35" s="2"/>
    </row>
    <row r="36" spans="1:12" ht="47" x14ac:dyDescent="0.55000000000000004">
      <c r="A36" s="1">
        <v>119</v>
      </c>
      <c r="B36" s="1">
        <v>1</v>
      </c>
      <c r="C36" s="1">
        <v>5</v>
      </c>
      <c r="D36" s="2"/>
      <c r="E36" s="2"/>
      <c r="F36" s="2"/>
      <c r="G36" s="2"/>
      <c r="H36" s="2"/>
      <c r="I36" s="2"/>
      <c r="J36" s="2"/>
      <c r="K36" s="2"/>
      <c r="L36" s="2"/>
    </row>
    <row r="37" spans="1:12" ht="47" x14ac:dyDescent="0.55000000000000004">
      <c r="A37" s="1">
        <v>121</v>
      </c>
      <c r="B37" s="1">
        <v>1</v>
      </c>
      <c r="C37" s="1">
        <v>11</v>
      </c>
      <c r="D37" s="2"/>
      <c r="E37" s="2"/>
      <c r="F37" s="2"/>
      <c r="G37" s="2"/>
      <c r="H37" s="2"/>
      <c r="I37" s="2"/>
      <c r="J37" s="2"/>
      <c r="K37" s="2"/>
      <c r="L37" s="2"/>
    </row>
    <row r="38" spans="1:12" ht="47" x14ac:dyDescent="0.55000000000000004">
      <c r="A38" s="1">
        <v>124</v>
      </c>
      <c r="B38" s="1">
        <v>1</v>
      </c>
      <c r="C38" s="1">
        <v>2</v>
      </c>
      <c r="D38" s="2"/>
      <c r="E38" s="2"/>
      <c r="F38" s="2"/>
      <c r="G38" s="2"/>
      <c r="H38" s="2"/>
      <c r="I38" s="2"/>
      <c r="J38" s="2"/>
      <c r="K38" s="2"/>
      <c r="L38" s="2"/>
    </row>
    <row r="39" spans="1:12" ht="47" x14ac:dyDescent="0.55000000000000004">
      <c r="A39" s="3"/>
      <c r="B39" s="4" t="s">
        <v>4</v>
      </c>
      <c r="C39" s="5">
        <f>AVERAGE(C32:C38)-AVERAGE(C25:C31)</f>
        <v>-1.1428571428571428</v>
      </c>
      <c r="D39" s="2" t="s">
        <v>18</v>
      </c>
      <c r="E39" s="2"/>
      <c r="F39" s="2"/>
      <c r="G39" s="2"/>
      <c r="H39" s="2"/>
      <c r="I39" s="2"/>
      <c r="J39" s="2"/>
      <c r="K39" s="2"/>
      <c r="L39" s="2"/>
    </row>
    <row r="40" spans="1:12" ht="47" x14ac:dyDescent="0.55000000000000004">
      <c r="A40" s="3"/>
      <c r="B40" s="4" t="s">
        <v>15</v>
      </c>
      <c r="C40" s="5">
        <f>_xlfn.VAR.S(C32:C38)/7+_xlfn.VAR.S(C25:C31)/7</f>
        <v>5.0680272108843543</v>
      </c>
      <c r="D40" s="2" t="s">
        <v>22</v>
      </c>
      <c r="E40" s="2"/>
      <c r="F40" s="2"/>
      <c r="G40" s="2"/>
      <c r="H40" s="2"/>
      <c r="I40" s="2"/>
      <c r="J40" s="2"/>
      <c r="K40" s="2"/>
      <c r="L40" s="2"/>
    </row>
    <row r="41" spans="1:12" ht="47" x14ac:dyDescent="0.55000000000000004">
      <c r="A41" s="3"/>
      <c r="B41" s="7" t="s">
        <v>5</v>
      </c>
      <c r="C41" s="8">
        <f>SQRT(C40)</f>
        <v>2.2512279340138694</v>
      </c>
      <c r="D41" s="2" t="s">
        <v>19</v>
      </c>
      <c r="E41" s="2"/>
      <c r="F41" s="2"/>
      <c r="G41" s="2"/>
      <c r="H41" s="2"/>
      <c r="I41" s="2"/>
      <c r="J41" s="2"/>
      <c r="K41" s="2"/>
      <c r="L41" s="2"/>
    </row>
    <row r="42" spans="1:12" ht="47" x14ac:dyDescent="0.55000000000000004">
      <c r="A42" s="3"/>
      <c r="B42" s="4" t="s">
        <v>6</v>
      </c>
      <c r="C42" s="5">
        <f>C39/C41</f>
        <v>-0.50765945357628184</v>
      </c>
      <c r="D42" s="2" t="s">
        <v>20</v>
      </c>
      <c r="E42" s="2"/>
      <c r="F42" s="2"/>
      <c r="G42" s="2"/>
      <c r="H42" s="2"/>
      <c r="I42" s="2"/>
      <c r="J42" s="2"/>
      <c r="K42" s="2"/>
      <c r="L42" s="2"/>
    </row>
    <row r="43" spans="1:12" ht="47" x14ac:dyDescent="0.55000000000000004">
      <c r="A43" s="3"/>
      <c r="B43" s="4" t="s">
        <v>14</v>
      </c>
      <c r="C43" s="5">
        <f>_xlfn.T.DIST.2T(-1*C42,12)</f>
        <v>0.62089342519830137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 ht="47" x14ac:dyDescent="0.5500000000000000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47" x14ac:dyDescent="0.5500000000000000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47" x14ac:dyDescent="0.5500000000000000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47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47" x14ac:dyDescent="0.5500000000000000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47" x14ac:dyDescent="0.5500000000000000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47" x14ac:dyDescent="0.5500000000000000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47" x14ac:dyDescent="0.5500000000000000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47" x14ac:dyDescent="0.5500000000000000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47" x14ac:dyDescent="0.5500000000000000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47" x14ac:dyDescent="0.5500000000000000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2022-02-11T06:57:35Z</dcterms:created>
  <dcterms:modified xsi:type="dcterms:W3CDTF">2023-02-06T13:30:41Z</dcterms:modified>
</cp:coreProperties>
</file>