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D:\PRADEEP\git\portfolio\Invoice Software\module\Input\"/>
    </mc:Choice>
  </mc:AlternateContent>
  <xr:revisionPtr revIDLastSave="0" documentId="13_ncr:1_{5E87C31E-17A0-4376-9FA9-74834ECCB822}" xr6:coauthVersionLast="47" xr6:coauthVersionMax="47" xr10:uidLastSave="{00000000-0000-0000-0000-000000000000}"/>
  <bookViews>
    <workbookView xWindow="-120" yWindow="-120" windowWidth="20730" windowHeight="11160" activeTab="3" xr2:uid="{00000000-000D-0000-FFFF-FFFF00000000}"/>
  </bookViews>
  <sheets>
    <sheet name="Data &amp; Assumption" sheetId="1" r:id="rId1"/>
    <sheet name="Company Details" sheetId="4" r:id="rId2"/>
    <sheet name="Configs" sheetId="5" r:id="rId3"/>
    <sheet name="Client Details" sheetId="3" r:id="rId4"/>
    <sheet name="Stock Statement" sheetId="2" r:id="rId5"/>
  </sheets>
  <externalReferences>
    <externalReference r:id="rId6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197" i="2" l="1"/>
  <c r="E197" i="2"/>
  <c r="D197" i="2"/>
  <c r="I196" i="2"/>
  <c r="E196" i="2"/>
  <c r="D196" i="2"/>
  <c r="I195" i="2"/>
  <c r="E195" i="2"/>
  <c r="D195" i="2"/>
  <c r="I194" i="2"/>
  <c r="E194" i="2"/>
  <c r="D194" i="2"/>
  <c r="I193" i="2"/>
  <c r="E193" i="2"/>
  <c r="D193" i="2"/>
  <c r="I192" i="2"/>
  <c r="E192" i="2"/>
  <c r="D192" i="2"/>
  <c r="I191" i="2"/>
  <c r="E191" i="2"/>
  <c r="D191" i="2"/>
  <c r="I190" i="2"/>
  <c r="E190" i="2"/>
  <c r="D190" i="2"/>
  <c r="I189" i="2"/>
  <c r="E189" i="2"/>
  <c r="D189" i="2"/>
  <c r="I188" i="2"/>
  <c r="E188" i="2"/>
  <c r="D188" i="2"/>
  <c r="I187" i="2"/>
  <c r="E187" i="2"/>
  <c r="D187" i="2"/>
  <c r="I186" i="2"/>
  <c r="E186" i="2"/>
  <c r="D186" i="2"/>
  <c r="I185" i="2"/>
  <c r="E185" i="2"/>
  <c r="D185" i="2"/>
  <c r="I184" i="2"/>
  <c r="E184" i="2"/>
  <c r="D184" i="2"/>
  <c r="I183" i="2"/>
  <c r="E183" i="2"/>
  <c r="D183" i="2"/>
  <c r="I182" i="2"/>
  <c r="E182" i="2"/>
  <c r="D182" i="2"/>
  <c r="I181" i="2"/>
  <c r="E181" i="2"/>
  <c r="D181" i="2"/>
  <c r="I180" i="2"/>
  <c r="E180" i="2"/>
  <c r="D180" i="2"/>
  <c r="I179" i="2"/>
  <c r="E179" i="2"/>
  <c r="D179" i="2"/>
  <c r="I178" i="2"/>
  <c r="E178" i="2"/>
  <c r="D178" i="2"/>
  <c r="I177" i="2"/>
  <c r="E177" i="2"/>
  <c r="D177" i="2"/>
  <c r="I176" i="2"/>
  <c r="E176" i="2"/>
  <c r="D176" i="2"/>
  <c r="I175" i="2"/>
  <c r="E175" i="2"/>
  <c r="D175" i="2"/>
  <c r="I174" i="2"/>
  <c r="E174" i="2"/>
  <c r="D174" i="2"/>
  <c r="I173" i="2"/>
  <c r="E173" i="2"/>
  <c r="D173" i="2"/>
  <c r="I172" i="2"/>
  <c r="E172" i="2"/>
  <c r="D172" i="2"/>
  <c r="I171" i="2"/>
  <c r="E171" i="2"/>
  <c r="D171" i="2"/>
  <c r="I170" i="2"/>
  <c r="E170" i="2"/>
  <c r="D170" i="2"/>
  <c r="I169" i="2"/>
  <c r="E169" i="2"/>
  <c r="D169" i="2"/>
  <c r="I168" i="2"/>
  <c r="E168" i="2"/>
  <c r="D168" i="2"/>
  <c r="I167" i="2"/>
  <c r="E167" i="2"/>
  <c r="D167" i="2"/>
  <c r="I166" i="2"/>
  <c r="E166" i="2"/>
  <c r="D166" i="2"/>
  <c r="I165" i="2"/>
  <c r="E165" i="2"/>
  <c r="D165" i="2"/>
  <c r="I164" i="2"/>
  <c r="E164" i="2"/>
  <c r="D164" i="2"/>
  <c r="I163" i="2"/>
  <c r="E163" i="2"/>
  <c r="D163" i="2"/>
  <c r="I162" i="2"/>
  <c r="E162" i="2"/>
  <c r="D162" i="2"/>
  <c r="I161" i="2"/>
  <c r="E161" i="2"/>
  <c r="D161" i="2"/>
  <c r="I160" i="2"/>
  <c r="E160" i="2"/>
  <c r="D160" i="2"/>
  <c r="I159" i="2"/>
  <c r="E159" i="2"/>
  <c r="D159" i="2"/>
  <c r="I158" i="2"/>
  <c r="E158" i="2"/>
  <c r="D158" i="2"/>
  <c r="I157" i="2"/>
  <c r="E157" i="2"/>
  <c r="D157" i="2"/>
  <c r="I156" i="2"/>
  <c r="E156" i="2"/>
  <c r="D156" i="2"/>
  <c r="I155" i="2"/>
  <c r="E155" i="2"/>
  <c r="D155" i="2"/>
  <c r="I154" i="2"/>
  <c r="E154" i="2"/>
  <c r="D154" i="2"/>
  <c r="I153" i="2"/>
  <c r="E153" i="2"/>
  <c r="D153" i="2"/>
  <c r="I152" i="2"/>
  <c r="E152" i="2"/>
  <c r="D152" i="2"/>
  <c r="I151" i="2"/>
  <c r="E151" i="2"/>
  <c r="D151" i="2"/>
  <c r="I150" i="2"/>
  <c r="E150" i="2"/>
  <c r="D150" i="2"/>
  <c r="I149" i="2"/>
  <c r="E149" i="2"/>
  <c r="D149" i="2"/>
  <c r="I148" i="2"/>
  <c r="E148" i="2"/>
  <c r="D148" i="2"/>
  <c r="I147" i="2"/>
  <c r="E147" i="2"/>
  <c r="D147" i="2"/>
  <c r="I146" i="2"/>
  <c r="E146" i="2"/>
  <c r="D146" i="2"/>
  <c r="I145" i="2"/>
  <c r="E145" i="2"/>
  <c r="D145" i="2"/>
  <c r="I144" i="2"/>
  <c r="E144" i="2"/>
  <c r="D144" i="2"/>
  <c r="I143" i="2"/>
  <c r="E143" i="2"/>
  <c r="D143" i="2"/>
  <c r="I142" i="2"/>
  <c r="E142" i="2"/>
  <c r="D142" i="2"/>
  <c r="I141" i="2"/>
  <c r="E141" i="2"/>
  <c r="D141" i="2"/>
  <c r="I140" i="2"/>
  <c r="E140" i="2"/>
  <c r="D140" i="2"/>
  <c r="I139" i="2"/>
  <c r="E139" i="2"/>
  <c r="D139" i="2"/>
  <c r="I138" i="2"/>
  <c r="E138" i="2"/>
  <c r="D138" i="2"/>
  <c r="I137" i="2"/>
  <c r="E137" i="2"/>
  <c r="D137" i="2"/>
  <c r="I136" i="2"/>
  <c r="E136" i="2"/>
  <c r="D136" i="2"/>
  <c r="I135" i="2"/>
  <c r="E135" i="2"/>
  <c r="D135" i="2"/>
  <c r="I134" i="2"/>
  <c r="E134" i="2"/>
  <c r="D134" i="2"/>
  <c r="I133" i="2"/>
  <c r="E133" i="2"/>
  <c r="D133" i="2"/>
  <c r="I132" i="2"/>
  <c r="E132" i="2"/>
  <c r="D132" i="2"/>
  <c r="I131" i="2"/>
  <c r="E131" i="2"/>
  <c r="D131" i="2"/>
  <c r="I130" i="2"/>
  <c r="E130" i="2"/>
  <c r="D130" i="2"/>
  <c r="I129" i="2"/>
  <c r="E129" i="2"/>
  <c r="D129" i="2"/>
  <c r="I128" i="2"/>
  <c r="E128" i="2"/>
  <c r="D128" i="2"/>
  <c r="I127" i="2"/>
  <c r="E127" i="2"/>
  <c r="D127" i="2"/>
  <c r="I126" i="2"/>
  <c r="E126" i="2"/>
  <c r="D126" i="2"/>
  <c r="I125" i="2"/>
  <c r="E125" i="2"/>
  <c r="D125" i="2"/>
  <c r="I124" i="2"/>
  <c r="E124" i="2"/>
  <c r="D124" i="2"/>
  <c r="I123" i="2"/>
  <c r="E123" i="2"/>
  <c r="D123" i="2"/>
  <c r="I122" i="2"/>
  <c r="E122" i="2"/>
  <c r="D122" i="2"/>
  <c r="I121" i="2"/>
  <c r="E121" i="2"/>
  <c r="D121" i="2"/>
  <c r="I120" i="2"/>
  <c r="E120" i="2"/>
  <c r="D120" i="2"/>
  <c r="I119" i="2"/>
  <c r="E119" i="2"/>
  <c r="D119" i="2"/>
  <c r="I118" i="2"/>
  <c r="E118" i="2"/>
  <c r="D118" i="2"/>
  <c r="I117" i="2"/>
  <c r="E117" i="2"/>
  <c r="D117" i="2"/>
  <c r="I116" i="2"/>
  <c r="E116" i="2"/>
  <c r="D116" i="2"/>
  <c r="I115" i="2"/>
  <c r="E115" i="2"/>
  <c r="D115" i="2"/>
  <c r="I114" i="2"/>
  <c r="E114" i="2"/>
  <c r="D114" i="2"/>
  <c r="I113" i="2"/>
  <c r="E113" i="2"/>
  <c r="D113" i="2"/>
  <c r="I112" i="2"/>
  <c r="E112" i="2"/>
  <c r="D112" i="2"/>
  <c r="I111" i="2"/>
  <c r="E111" i="2"/>
  <c r="D111" i="2"/>
  <c r="I110" i="2"/>
  <c r="E110" i="2"/>
  <c r="D110" i="2"/>
  <c r="I109" i="2"/>
  <c r="E109" i="2"/>
  <c r="D109" i="2"/>
  <c r="I108" i="2"/>
  <c r="E108" i="2"/>
  <c r="D108" i="2"/>
  <c r="I107" i="2"/>
  <c r="E107" i="2"/>
  <c r="D107" i="2"/>
  <c r="I106" i="2"/>
  <c r="E106" i="2"/>
  <c r="D106" i="2"/>
  <c r="I105" i="2"/>
  <c r="E105" i="2"/>
  <c r="D105" i="2"/>
  <c r="I104" i="2"/>
  <c r="E104" i="2"/>
  <c r="D104" i="2"/>
  <c r="I103" i="2"/>
  <c r="E103" i="2"/>
  <c r="D103" i="2"/>
  <c r="I102" i="2"/>
  <c r="E102" i="2"/>
  <c r="D102" i="2"/>
  <c r="I101" i="2"/>
  <c r="E101" i="2"/>
  <c r="D101" i="2"/>
  <c r="I100" i="2"/>
  <c r="E100" i="2"/>
  <c r="D100" i="2"/>
  <c r="I99" i="2"/>
  <c r="E99" i="2"/>
  <c r="D99" i="2"/>
  <c r="I98" i="2"/>
  <c r="E98" i="2"/>
  <c r="D98" i="2"/>
  <c r="I97" i="2"/>
  <c r="E97" i="2"/>
  <c r="D97" i="2"/>
  <c r="I96" i="2"/>
  <c r="E96" i="2"/>
  <c r="D96" i="2"/>
  <c r="I95" i="2"/>
  <c r="E95" i="2"/>
  <c r="D95" i="2"/>
  <c r="I94" i="2"/>
  <c r="E94" i="2"/>
  <c r="D94" i="2"/>
  <c r="I93" i="2"/>
  <c r="E93" i="2"/>
  <c r="D93" i="2"/>
  <c r="I92" i="2"/>
  <c r="E92" i="2"/>
  <c r="D92" i="2"/>
  <c r="I91" i="2"/>
  <c r="E91" i="2"/>
  <c r="D91" i="2"/>
  <c r="I90" i="2"/>
  <c r="E90" i="2"/>
  <c r="D90" i="2"/>
  <c r="I89" i="2"/>
  <c r="E89" i="2"/>
  <c r="D89" i="2"/>
  <c r="I88" i="2"/>
  <c r="E88" i="2"/>
  <c r="D88" i="2"/>
  <c r="I87" i="2"/>
  <c r="E87" i="2"/>
  <c r="D87" i="2"/>
  <c r="I86" i="2"/>
  <c r="E86" i="2"/>
  <c r="D86" i="2"/>
  <c r="I85" i="2"/>
  <c r="E85" i="2"/>
  <c r="D85" i="2"/>
  <c r="I84" i="2"/>
  <c r="E84" i="2"/>
  <c r="D84" i="2"/>
  <c r="I83" i="2"/>
  <c r="E83" i="2"/>
  <c r="D83" i="2"/>
  <c r="I82" i="2"/>
  <c r="E82" i="2"/>
  <c r="D82" i="2"/>
  <c r="I81" i="2"/>
  <c r="E81" i="2"/>
  <c r="D81" i="2"/>
  <c r="I80" i="2"/>
  <c r="E80" i="2"/>
  <c r="D80" i="2"/>
  <c r="I79" i="2"/>
  <c r="E79" i="2"/>
  <c r="D79" i="2"/>
  <c r="I78" i="2"/>
  <c r="E78" i="2"/>
  <c r="D78" i="2"/>
  <c r="I77" i="2"/>
  <c r="E77" i="2"/>
  <c r="D77" i="2"/>
  <c r="I76" i="2"/>
  <c r="E76" i="2"/>
  <c r="D76" i="2"/>
  <c r="I75" i="2"/>
  <c r="E75" i="2"/>
  <c r="D75" i="2"/>
  <c r="I74" i="2"/>
  <c r="E74" i="2"/>
  <c r="D74" i="2"/>
  <c r="I73" i="2"/>
  <c r="E73" i="2"/>
  <c r="D73" i="2"/>
  <c r="I72" i="2"/>
  <c r="E72" i="2"/>
  <c r="D72" i="2"/>
  <c r="I71" i="2"/>
  <c r="E71" i="2"/>
  <c r="D71" i="2"/>
  <c r="I70" i="2"/>
  <c r="E70" i="2"/>
  <c r="D70" i="2"/>
  <c r="I69" i="2"/>
  <c r="E69" i="2"/>
  <c r="D69" i="2"/>
  <c r="I68" i="2"/>
  <c r="E68" i="2"/>
  <c r="D68" i="2"/>
  <c r="I67" i="2"/>
  <c r="E67" i="2"/>
  <c r="D67" i="2"/>
  <c r="I66" i="2"/>
  <c r="E66" i="2"/>
  <c r="D66" i="2"/>
  <c r="I65" i="2"/>
  <c r="E65" i="2"/>
  <c r="D65" i="2"/>
  <c r="I64" i="2"/>
  <c r="E64" i="2"/>
  <c r="D64" i="2"/>
  <c r="I63" i="2"/>
  <c r="E63" i="2"/>
  <c r="D63" i="2"/>
  <c r="I62" i="2"/>
  <c r="E62" i="2"/>
  <c r="D62" i="2"/>
  <c r="I61" i="2"/>
  <c r="E61" i="2"/>
  <c r="D61" i="2"/>
  <c r="I60" i="2"/>
  <c r="E60" i="2"/>
  <c r="D60" i="2"/>
  <c r="I59" i="2"/>
  <c r="E59" i="2"/>
  <c r="D59" i="2"/>
  <c r="I58" i="2"/>
  <c r="E58" i="2"/>
  <c r="D58" i="2"/>
  <c r="F58" i="2" s="1"/>
  <c r="I57" i="2"/>
  <c r="E57" i="2"/>
  <c r="D57" i="2"/>
  <c r="I56" i="2"/>
  <c r="E56" i="2"/>
  <c r="D56" i="2"/>
  <c r="I55" i="2"/>
  <c r="E55" i="2"/>
  <c r="D55" i="2"/>
  <c r="I54" i="2"/>
  <c r="E54" i="2"/>
  <c r="D54" i="2"/>
  <c r="I53" i="2"/>
  <c r="E53" i="2"/>
  <c r="D53" i="2"/>
  <c r="I52" i="2"/>
  <c r="E52" i="2"/>
  <c r="D52" i="2"/>
  <c r="I51" i="2"/>
  <c r="E51" i="2"/>
  <c r="D51" i="2"/>
  <c r="I50" i="2"/>
  <c r="E50" i="2"/>
  <c r="D50" i="2"/>
  <c r="I49" i="2"/>
  <c r="E49" i="2"/>
  <c r="D49" i="2"/>
  <c r="I48" i="2"/>
  <c r="E48" i="2"/>
  <c r="D48" i="2"/>
  <c r="I47" i="2"/>
  <c r="E47" i="2"/>
  <c r="D47" i="2"/>
  <c r="I46" i="2"/>
  <c r="E46" i="2"/>
  <c r="D46" i="2"/>
  <c r="I45" i="2"/>
  <c r="E45" i="2"/>
  <c r="D45" i="2"/>
  <c r="I44" i="2"/>
  <c r="E44" i="2"/>
  <c r="D44" i="2"/>
  <c r="I43" i="2"/>
  <c r="E43" i="2"/>
  <c r="D43" i="2"/>
  <c r="I42" i="2"/>
  <c r="E42" i="2"/>
  <c r="D42" i="2"/>
  <c r="I41" i="2"/>
  <c r="E41" i="2"/>
  <c r="D41" i="2"/>
  <c r="I40" i="2"/>
  <c r="E40" i="2"/>
  <c r="D40" i="2"/>
  <c r="I39" i="2"/>
  <c r="E39" i="2"/>
  <c r="D39" i="2"/>
  <c r="I38" i="2"/>
  <c r="E38" i="2"/>
  <c r="D38" i="2"/>
  <c r="I37" i="2"/>
  <c r="E37" i="2"/>
  <c r="D37" i="2"/>
  <c r="I36" i="2"/>
  <c r="E36" i="2"/>
  <c r="D36" i="2"/>
  <c r="I35" i="2"/>
  <c r="E35" i="2"/>
  <c r="D35" i="2"/>
  <c r="I34" i="2"/>
  <c r="E34" i="2"/>
  <c r="D34" i="2"/>
  <c r="I33" i="2"/>
  <c r="E33" i="2"/>
  <c r="D33" i="2"/>
  <c r="I32" i="2"/>
  <c r="E32" i="2"/>
  <c r="D32" i="2"/>
  <c r="I31" i="2"/>
  <c r="E31" i="2"/>
  <c r="D31" i="2"/>
  <c r="I30" i="2"/>
  <c r="E30" i="2"/>
  <c r="D30" i="2"/>
  <c r="I29" i="2"/>
  <c r="E29" i="2"/>
  <c r="D29" i="2"/>
  <c r="I28" i="2"/>
  <c r="E28" i="2"/>
  <c r="D28" i="2"/>
  <c r="I27" i="2"/>
  <c r="E27" i="2"/>
  <c r="D27" i="2"/>
  <c r="I26" i="2"/>
  <c r="E26" i="2"/>
  <c r="D26" i="2"/>
  <c r="I25" i="2"/>
  <c r="E25" i="2"/>
  <c r="D25" i="2"/>
  <c r="I24" i="2"/>
  <c r="E24" i="2"/>
  <c r="D24" i="2"/>
  <c r="I23" i="2"/>
  <c r="E23" i="2"/>
  <c r="D23" i="2"/>
  <c r="I22" i="2"/>
  <c r="E22" i="2"/>
  <c r="D22" i="2"/>
  <c r="I21" i="2"/>
  <c r="E21" i="2"/>
  <c r="D21" i="2"/>
  <c r="I20" i="2"/>
  <c r="E20" i="2"/>
  <c r="D20" i="2"/>
  <c r="I19" i="2"/>
  <c r="E19" i="2"/>
  <c r="D19" i="2"/>
  <c r="I18" i="2"/>
  <c r="E18" i="2"/>
  <c r="D18" i="2"/>
  <c r="I17" i="2"/>
  <c r="E17" i="2"/>
  <c r="D17" i="2"/>
  <c r="I16" i="2"/>
  <c r="E16" i="2"/>
  <c r="D16" i="2"/>
  <c r="I15" i="2"/>
  <c r="E15" i="2"/>
  <c r="D15" i="2"/>
  <c r="I14" i="2"/>
  <c r="E14" i="2"/>
  <c r="D14" i="2"/>
  <c r="I13" i="2"/>
  <c r="E13" i="2"/>
  <c r="D13" i="2"/>
  <c r="I12" i="2"/>
  <c r="E12" i="2"/>
  <c r="D12" i="2"/>
  <c r="I11" i="2"/>
  <c r="E11" i="2"/>
  <c r="D11" i="2"/>
  <c r="I10" i="2"/>
  <c r="E10" i="2"/>
  <c r="D10" i="2"/>
  <c r="I9" i="2"/>
  <c r="E9" i="2"/>
  <c r="D9" i="2"/>
  <c r="I8" i="2"/>
  <c r="E8" i="2"/>
  <c r="D8" i="2"/>
  <c r="I7" i="2"/>
  <c r="E7" i="2"/>
  <c r="D7" i="2"/>
  <c r="I6" i="2"/>
  <c r="E6" i="2"/>
  <c r="D6" i="2"/>
  <c r="I5" i="2"/>
  <c r="E5" i="2"/>
  <c r="D5" i="2"/>
  <c r="I4" i="2"/>
  <c r="E4" i="2"/>
  <c r="D4" i="2"/>
  <c r="I3" i="2"/>
  <c r="E3" i="2"/>
  <c r="D3" i="2"/>
  <c r="I2" i="2"/>
  <c r="E2" i="2"/>
  <c r="D2" i="2"/>
  <c r="F38" i="2" l="1"/>
  <c r="F42" i="2"/>
  <c r="F50" i="2"/>
  <c r="F54" i="2"/>
  <c r="F2" i="2"/>
  <c r="F6" i="2"/>
  <c r="F10" i="2"/>
  <c r="F14" i="2"/>
  <c r="F18" i="2"/>
  <c r="F22" i="2"/>
  <c r="F26" i="2"/>
  <c r="F30" i="2"/>
  <c r="F34" i="2"/>
  <c r="F46" i="2"/>
  <c r="F5" i="2"/>
  <c r="F9" i="2"/>
  <c r="F13" i="2"/>
  <c r="F17" i="2"/>
  <c r="F21" i="2"/>
  <c r="F25" i="2"/>
  <c r="F29" i="2"/>
  <c r="F33" i="2"/>
  <c r="F37" i="2"/>
  <c r="F41" i="2"/>
  <c r="F45" i="2"/>
  <c r="F49" i="2"/>
  <c r="F53" i="2"/>
  <c r="F57" i="2"/>
  <c r="F61" i="2"/>
  <c r="F109" i="2"/>
  <c r="F113" i="2"/>
  <c r="F117" i="2"/>
  <c r="F121" i="2"/>
  <c r="F125" i="2"/>
  <c r="F129" i="2"/>
  <c r="F133" i="2"/>
  <c r="F137" i="2"/>
  <c r="F141" i="2"/>
  <c r="F145" i="2"/>
  <c r="F149" i="2"/>
  <c r="F153" i="2"/>
  <c r="F157" i="2"/>
  <c r="F161" i="2"/>
  <c r="F165" i="2"/>
  <c r="F169" i="2"/>
  <c r="F173" i="2"/>
  <c r="F177" i="2"/>
  <c r="F181" i="2"/>
  <c r="F185" i="2"/>
  <c r="F189" i="2"/>
  <c r="F193" i="2"/>
  <c r="F4" i="2"/>
  <c r="F8" i="2"/>
  <c r="F12" i="2"/>
  <c r="F16" i="2"/>
  <c r="F20" i="2"/>
  <c r="F24" i="2"/>
  <c r="F112" i="2"/>
  <c r="F62" i="2"/>
  <c r="F66" i="2"/>
  <c r="F70" i="2"/>
  <c r="F74" i="2"/>
  <c r="F78" i="2"/>
  <c r="F82" i="2"/>
  <c r="F86" i="2"/>
  <c r="F90" i="2"/>
  <c r="F94" i="2"/>
  <c r="F98" i="2"/>
  <c r="F102" i="2"/>
  <c r="F106" i="2"/>
  <c r="F110" i="2"/>
  <c r="F114" i="2"/>
  <c r="F118" i="2"/>
  <c r="F122" i="2"/>
  <c r="F126" i="2"/>
  <c r="F130" i="2"/>
  <c r="F134" i="2"/>
  <c r="F138" i="2"/>
  <c r="F142" i="2"/>
  <c r="F146" i="2"/>
  <c r="F150" i="2"/>
  <c r="F154" i="2"/>
  <c r="F158" i="2"/>
  <c r="F162" i="2"/>
  <c r="F166" i="2"/>
  <c r="F170" i="2"/>
  <c r="F174" i="2"/>
  <c r="F178" i="2"/>
  <c r="F182" i="2"/>
  <c r="F186" i="2"/>
  <c r="F190" i="2"/>
  <c r="F194" i="2"/>
  <c r="F197" i="2"/>
  <c r="F28" i="2"/>
  <c r="F32" i="2"/>
  <c r="F36" i="2"/>
  <c r="F40" i="2"/>
  <c r="F44" i="2"/>
  <c r="F48" i="2"/>
  <c r="F3" i="2"/>
  <c r="F7" i="2"/>
  <c r="F11" i="2"/>
  <c r="F15" i="2"/>
  <c r="F19" i="2"/>
  <c r="F23" i="2"/>
  <c r="F27" i="2"/>
  <c r="F31" i="2"/>
  <c r="F35" i="2"/>
  <c r="F39" i="2"/>
  <c r="F43" i="2"/>
  <c r="F47" i="2"/>
  <c r="F111" i="2"/>
  <c r="F65" i="2"/>
  <c r="F69" i="2"/>
  <c r="F73" i="2"/>
  <c r="F77" i="2"/>
  <c r="F81" i="2"/>
  <c r="F85" i="2"/>
  <c r="F89" i="2"/>
  <c r="F93" i="2"/>
  <c r="F97" i="2"/>
  <c r="F101" i="2"/>
  <c r="F105" i="2"/>
  <c r="F52" i="2"/>
  <c r="F56" i="2"/>
  <c r="F60" i="2"/>
  <c r="F64" i="2"/>
  <c r="F68" i="2"/>
  <c r="F72" i="2"/>
  <c r="F76" i="2"/>
  <c r="F80" i="2"/>
  <c r="F84" i="2"/>
  <c r="F88" i="2"/>
  <c r="F92" i="2"/>
  <c r="F96" i="2"/>
  <c r="F100" i="2"/>
  <c r="F104" i="2"/>
  <c r="F108" i="2"/>
  <c r="F51" i="2"/>
  <c r="F55" i="2"/>
  <c r="F59" i="2"/>
  <c r="F63" i="2"/>
  <c r="F67" i="2"/>
  <c r="F71" i="2"/>
  <c r="F75" i="2"/>
  <c r="F79" i="2"/>
  <c r="F83" i="2"/>
  <c r="F87" i="2"/>
  <c r="F91" i="2"/>
  <c r="F95" i="2"/>
  <c r="F99" i="2"/>
  <c r="F103" i="2"/>
  <c r="F107" i="2"/>
  <c r="F116" i="2"/>
  <c r="F120" i="2"/>
  <c r="F124" i="2"/>
  <c r="F128" i="2"/>
  <c r="F132" i="2"/>
  <c r="F136" i="2"/>
  <c r="F140" i="2"/>
  <c r="F144" i="2"/>
  <c r="F148" i="2"/>
  <c r="F152" i="2"/>
  <c r="F156" i="2"/>
  <c r="F160" i="2"/>
  <c r="F164" i="2"/>
  <c r="F168" i="2"/>
  <c r="F172" i="2"/>
  <c r="F176" i="2"/>
  <c r="F180" i="2"/>
  <c r="F184" i="2"/>
  <c r="F188" i="2"/>
  <c r="F192" i="2"/>
  <c r="F196" i="2"/>
  <c r="F115" i="2"/>
  <c r="F119" i="2"/>
  <c r="F123" i="2"/>
  <c r="F127" i="2"/>
  <c r="F131" i="2"/>
  <c r="F135" i="2"/>
  <c r="F139" i="2"/>
  <c r="F143" i="2"/>
  <c r="F147" i="2"/>
  <c r="F151" i="2"/>
  <c r="F155" i="2"/>
  <c r="F159" i="2"/>
  <c r="F163" i="2"/>
  <c r="F167" i="2"/>
  <c r="F171" i="2"/>
  <c r="F175" i="2"/>
  <c r="F179" i="2"/>
  <c r="F183" i="2"/>
  <c r="F187" i="2"/>
  <c r="F191" i="2"/>
  <c r="F195" i="2"/>
</calcChain>
</file>

<file path=xl/sharedStrings.xml><?xml version="1.0" encoding="utf-8"?>
<sst xmlns="http://schemas.openxmlformats.org/spreadsheetml/2006/main" count="175" uniqueCount="169">
  <si>
    <t>Dress Patterns</t>
  </si>
  <si>
    <t>Cost &amp; Assumptions</t>
  </si>
  <si>
    <t>States</t>
  </si>
  <si>
    <t>Rate/ Piece</t>
  </si>
  <si>
    <t>Lehengas</t>
  </si>
  <si>
    <t>Machine labour Cost/Hour</t>
  </si>
  <si>
    <t>37-Andhra Pradesh</t>
  </si>
  <si>
    <t>Bridal Lehengas</t>
  </si>
  <si>
    <t>Embroidery labour Cost/Hour</t>
  </si>
  <si>
    <t>12-Arunachal Pradesh</t>
  </si>
  <si>
    <t>Designer Sarees</t>
  </si>
  <si>
    <t>18-Assam</t>
  </si>
  <si>
    <t>Embroidered Clothes</t>
  </si>
  <si>
    <t>10-Bihar</t>
  </si>
  <si>
    <t>Bridal Blouses</t>
  </si>
  <si>
    <t>22-Chattisgarh</t>
  </si>
  <si>
    <t>Party Suits</t>
  </si>
  <si>
    <t>07-Delhi</t>
  </si>
  <si>
    <t>Kids Lehengas</t>
  </si>
  <si>
    <t>30-Goa</t>
  </si>
  <si>
    <t>Embellised Items</t>
  </si>
  <si>
    <t>24-Gujarat</t>
  </si>
  <si>
    <t>Evenings Gowns/ Kurtha</t>
  </si>
  <si>
    <t>06-Haryana</t>
  </si>
  <si>
    <t>Sarees</t>
  </si>
  <si>
    <t>02-Himachal Pradesh</t>
  </si>
  <si>
    <t>Blouses</t>
  </si>
  <si>
    <t>01-Jammu and Kashmir</t>
  </si>
  <si>
    <t xml:space="preserve">Kurthas </t>
  </si>
  <si>
    <t>20-Jharkhand</t>
  </si>
  <si>
    <t>Fabrics</t>
  </si>
  <si>
    <t>29-Karnataka</t>
  </si>
  <si>
    <t>U Neck</t>
  </si>
  <si>
    <t>32-Kerala</t>
  </si>
  <si>
    <t>Crew Neck</t>
  </si>
  <si>
    <t>31-Lakshadweep Islands</t>
  </si>
  <si>
    <t>High Neck</t>
  </si>
  <si>
    <t>23-Madhya Pradesh</t>
  </si>
  <si>
    <t>Pot Neck</t>
  </si>
  <si>
    <t>27-Maharashtra</t>
  </si>
  <si>
    <t>V Neck</t>
  </si>
  <si>
    <t>14-Manipur</t>
  </si>
  <si>
    <t>Scoop Neck</t>
  </si>
  <si>
    <t>17-Meghalaya</t>
  </si>
  <si>
    <t>Collar Neck</t>
  </si>
  <si>
    <t>15-Mizoram</t>
  </si>
  <si>
    <t>Notch Collar Neck</t>
  </si>
  <si>
    <t>13-Nagaland</t>
  </si>
  <si>
    <t>Pre Embroidery Skirt</t>
  </si>
  <si>
    <t>21-Odisha</t>
  </si>
  <si>
    <t>Sharara Top</t>
  </si>
  <si>
    <t>34-Pondicherry</t>
  </si>
  <si>
    <t>Sharara Bottom</t>
  </si>
  <si>
    <t>03-Punjab</t>
  </si>
  <si>
    <t>08-Rajasthan</t>
  </si>
  <si>
    <t>11-Sikkim</t>
  </si>
  <si>
    <t>33-Tamil Nadu</t>
  </si>
  <si>
    <t>36-Telangana</t>
  </si>
  <si>
    <t>16-Tripura</t>
  </si>
  <si>
    <t>09-Uttar Pradesh</t>
  </si>
  <si>
    <t>05-Uttarakhand</t>
  </si>
  <si>
    <t>19-West Bengal</t>
  </si>
  <si>
    <t>35-Andaman and Nicobar Islands</t>
  </si>
  <si>
    <t>04-Chandigarh</t>
  </si>
  <si>
    <t>26-Dadra &amp; Nagar Haveli and Daman &amp; Diu</t>
  </si>
  <si>
    <t>38-Ladakh</t>
  </si>
  <si>
    <t>97-Other Territory</t>
  </si>
  <si>
    <t>Cost</t>
  </si>
  <si>
    <t>S. No.</t>
  </si>
  <si>
    <t>Name of Item</t>
  </si>
  <si>
    <t>Opening Stock as on 03/02/2023</t>
  </si>
  <si>
    <t>Purchases</t>
  </si>
  <si>
    <t>Materials Used</t>
  </si>
  <si>
    <t>Closing Stock</t>
  </si>
  <si>
    <t>Cost of Material/Mtr</t>
  </si>
  <si>
    <t>Profit Margin</t>
  </si>
  <si>
    <t>Selling Price of Material / Mtr</t>
  </si>
  <si>
    <t>Raw Silk</t>
  </si>
  <si>
    <t>Georget</t>
  </si>
  <si>
    <t>Kanchi Silk</t>
  </si>
  <si>
    <t>Wrinkle Crepe</t>
  </si>
  <si>
    <t>Cotton Chanderi</t>
  </si>
  <si>
    <t>Wisco Organza</t>
  </si>
  <si>
    <t>Satin Organza</t>
  </si>
  <si>
    <t>Light Organza</t>
  </si>
  <si>
    <t>Semi Organza</t>
  </si>
  <si>
    <t>Pure Silk Organza</t>
  </si>
  <si>
    <t>Silk Cotton</t>
  </si>
  <si>
    <t>Habudai Silk</t>
  </si>
  <si>
    <t>Muslin Silk</t>
  </si>
  <si>
    <t>Santoon</t>
  </si>
  <si>
    <t>Satin Lycra</t>
  </si>
  <si>
    <t>Burberry Silk</t>
  </si>
  <si>
    <t>Heavy Crepe</t>
  </si>
  <si>
    <t>Light Crepe</t>
  </si>
  <si>
    <t>Modal Satin</t>
  </si>
  <si>
    <t>Chanderi Heavy</t>
  </si>
  <si>
    <t>Cotton Mul</t>
  </si>
  <si>
    <t>Cotton Mul Lining</t>
  </si>
  <si>
    <t>Fine Mul</t>
  </si>
  <si>
    <t>1st Quality Fine Mul</t>
  </si>
  <si>
    <t>Cotton Lining</t>
  </si>
  <si>
    <t>Velvette</t>
  </si>
  <si>
    <t>Printed Material 1</t>
  </si>
  <si>
    <t>Printed Material 2</t>
  </si>
  <si>
    <t>Printed Material 3</t>
  </si>
  <si>
    <t>Printed Material 4</t>
  </si>
  <si>
    <t>Printed Material 5</t>
  </si>
  <si>
    <t>Printed Material 6</t>
  </si>
  <si>
    <t>Printed Material 7</t>
  </si>
  <si>
    <t>Printed Material 8</t>
  </si>
  <si>
    <t>Printed Material 9</t>
  </si>
  <si>
    <t>Printed Material 10</t>
  </si>
  <si>
    <t>Printed Material 11</t>
  </si>
  <si>
    <t>Printed Material 12</t>
  </si>
  <si>
    <t>Printed Material 13</t>
  </si>
  <si>
    <t>Printed Material 14</t>
  </si>
  <si>
    <t>Printed Material 15</t>
  </si>
  <si>
    <t>Printed Material 16</t>
  </si>
  <si>
    <t>Printed Material 17</t>
  </si>
  <si>
    <t>Printed Material 18</t>
  </si>
  <si>
    <t>Printed Material 19</t>
  </si>
  <si>
    <t>Printed Material 20</t>
  </si>
  <si>
    <t>Printed Material 21</t>
  </si>
  <si>
    <t>Printed Material 22</t>
  </si>
  <si>
    <t>Printed Material 23</t>
  </si>
  <si>
    <t>Printed Material 24</t>
  </si>
  <si>
    <t>Printed Material 25</t>
  </si>
  <si>
    <t>Printed Material 26</t>
  </si>
  <si>
    <t>Printed Material 27</t>
  </si>
  <si>
    <t>Printed Material 28</t>
  </si>
  <si>
    <t>Printed Material 29</t>
  </si>
  <si>
    <t>Printed Material 30</t>
  </si>
  <si>
    <t>Buttons</t>
  </si>
  <si>
    <t>Zips</t>
  </si>
  <si>
    <t>Cancan</t>
  </si>
  <si>
    <t>Bags</t>
  </si>
  <si>
    <t>Custom Fabric</t>
  </si>
  <si>
    <t>201-210 Accessories</t>
  </si>
  <si>
    <t>0-200 Fabrics</t>
  </si>
  <si>
    <t>GSTNO</t>
  </si>
  <si>
    <t>Phone Number</t>
  </si>
  <si>
    <t>Email</t>
  </si>
  <si>
    <t>State</t>
  </si>
  <si>
    <t>Shanmugapradeep</t>
  </si>
  <si>
    <t>Shanmugapriya</t>
  </si>
  <si>
    <t>Sowmiya</t>
  </si>
  <si>
    <t>Sowndar</t>
  </si>
  <si>
    <t>Client Names</t>
  </si>
  <si>
    <t>Jeans</t>
  </si>
  <si>
    <t>Skirt</t>
  </si>
  <si>
    <t>Name</t>
  </si>
  <si>
    <t>Address_Line_1</t>
  </si>
  <si>
    <t>Address_Line_2</t>
  </si>
  <si>
    <t>GSTN</t>
  </si>
  <si>
    <t>Paroksha Technologies</t>
  </si>
  <si>
    <t>No. 44, NewTank Road, Opp. Valluvar Kottam,</t>
  </si>
  <si>
    <t>Nungambakkam, Chennai 600 034</t>
  </si>
  <si>
    <t>33AUXPS6157M1ZL</t>
  </si>
  <si>
    <t>type</t>
  </si>
  <si>
    <t>value</t>
  </si>
  <si>
    <t>whtmltopdf</t>
  </si>
  <si>
    <t>C:\Program Files\wkhtmltopdf\bin\wkhtmltopdf.exe</t>
  </si>
  <si>
    <t>10/12 Muthunagar Extension</t>
  </si>
  <si>
    <t>4th Street Kongu main road, Tiruppur</t>
  </si>
  <si>
    <t>Nanganallur, Chennai</t>
  </si>
  <si>
    <t>521/2, Krishna Street</t>
  </si>
  <si>
    <t>Chennai</t>
  </si>
  <si>
    <t>11/2, Madipaakam Koot Road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</si>
</sst>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(* #,##0.00_);_(* \(#,##0.00\);_(* &quot;-&quot;??_);_(@_)"/>
    <numFmt numFmtId="165" formatCode="0\ &quot;Mtrs&quot;"/>
    <numFmt numFmtId="166" formatCode="0.00\ &quot;Mtrs&quot;"/>
    <numFmt numFmtId="167" formatCode="0.00\ &quot;Nos&quot;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name val="Arial Narrow"/>
      <family val="2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28">
    <xf numFmtId="0" fontId="0" fillId="0" borderId="0" xfId="0"/>
    <xf numFmtId="0" fontId="2" fillId="0" borderId="0" xfId="0" applyFont="1" applyProtection="1">
      <protection locked="0"/>
    </xf>
    <xf numFmtId="164" fontId="2" fillId="0" borderId="0" xfId="1" applyFont="1" applyProtection="1">
      <protection locked="0"/>
    </xf>
    <xf numFmtId="0" fontId="3" fillId="0" borderId="0" xfId="0" applyFont="1" applyProtection="1">
      <protection locked="0"/>
    </xf>
    <xf numFmtId="0" fontId="3" fillId="0" borderId="0" xfId="0" applyFont="1" applyAlignment="1" applyProtection="1">
      <alignment horizontal="center"/>
      <protection locked="0"/>
    </xf>
    <xf numFmtId="0" fontId="2" fillId="2" borderId="0" xfId="0" applyFont="1" applyFill="1" applyProtection="1">
      <protection locked="0"/>
    </xf>
    <xf numFmtId="0" fontId="4" fillId="0" borderId="0" xfId="0" applyFont="1" applyProtection="1">
      <protection locked="0"/>
    </xf>
    <xf numFmtId="0" fontId="2" fillId="0" borderId="0" xfId="0" quotePrefix="1" applyFont="1" applyProtection="1">
      <protection locked="0"/>
    </xf>
    <xf numFmtId="0" fontId="2" fillId="2" borderId="0" xfId="0" quotePrefix="1" applyFont="1" applyFill="1" applyProtection="1">
      <protection locked="0"/>
    </xf>
    <xf numFmtId="0" fontId="4" fillId="3" borderId="0" xfId="0" applyFont="1" applyFill="1" applyProtection="1">
      <protection locked="0"/>
    </xf>
    <xf numFmtId="0" fontId="3" fillId="0" borderId="1" xfId="0" applyFont="1" applyBorder="1" applyAlignment="1" applyProtection="1">
      <alignment horizontal="center" wrapText="1"/>
      <protection locked="0"/>
    </xf>
    <xf numFmtId="0" fontId="3" fillId="0" borderId="2" xfId="0" applyFont="1" applyBorder="1" applyAlignment="1" applyProtection="1">
      <alignment horizontal="center" wrapText="1"/>
      <protection locked="0"/>
    </xf>
    <xf numFmtId="165" fontId="3" fillId="0" borderId="2" xfId="0" applyNumberFormat="1" applyFont="1" applyBorder="1" applyAlignment="1" applyProtection="1">
      <alignment horizontal="center" wrapText="1"/>
      <protection locked="0"/>
    </xf>
    <xf numFmtId="165" fontId="3" fillId="0" borderId="2" xfId="0" applyNumberFormat="1" applyFont="1" applyBorder="1" applyAlignment="1" applyProtection="1">
      <alignment horizontal="center" wrapText="1"/>
      <protection hidden="1"/>
    </xf>
    <xf numFmtId="165" fontId="3" fillId="0" borderId="3" xfId="0" applyNumberFormat="1" applyFont="1" applyBorder="1" applyAlignment="1" applyProtection="1">
      <alignment horizontal="center" wrapText="1"/>
      <protection hidden="1"/>
    </xf>
    <xf numFmtId="164" fontId="3" fillId="0" borderId="1" xfId="1" applyFont="1" applyBorder="1" applyAlignment="1" applyProtection="1">
      <alignment horizontal="center" wrapText="1"/>
      <protection locked="0"/>
    </xf>
    <xf numFmtId="0" fontId="2" fillId="0" borderId="1" xfId="0" applyFont="1" applyBorder="1" applyProtection="1">
      <protection locked="0"/>
    </xf>
    <xf numFmtId="0" fontId="2" fillId="0" borderId="2" xfId="0" applyFont="1" applyBorder="1" applyProtection="1">
      <protection locked="0"/>
    </xf>
    <xf numFmtId="166" fontId="2" fillId="2" borderId="2" xfId="0" applyNumberFormat="1" applyFont="1" applyFill="1" applyBorder="1" applyProtection="1">
      <protection locked="0"/>
    </xf>
    <xf numFmtId="165" fontId="2" fillId="0" borderId="2" xfId="0" applyNumberFormat="1" applyFont="1" applyBorder="1" applyProtection="1">
      <protection hidden="1"/>
    </xf>
    <xf numFmtId="165" fontId="2" fillId="0" borderId="3" xfId="0" applyNumberFormat="1" applyFont="1" applyBorder="1" applyProtection="1">
      <protection hidden="1"/>
    </xf>
    <xf numFmtId="0" fontId="2" fillId="2" borderId="1" xfId="0" applyFont="1" applyFill="1" applyBorder="1" applyProtection="1">
      <protection locked="0"/>
    </xf>
    <xf numFmtId="9" fontId="2" fillId="2" borderId="2" xfId="0" applyNumberFormat="1" applyFont="1" applyFill="1" applyBorder="1" applyProtection="1">
      <protection locked="0"/>
    </xf>
    <xf numFmtId="164" fontId="2" fillId="0" borderId="0" xfId="1" applyFont="1" applyProtection="1">
      <protection hidden="1"/>
    </xf>
    <xf numFmtId="167" fontId="2" fillId="2" borderId="2" xfId="0" applyNumberFormat="1" applyFont="1" applyFill="1" applyBorder="1" applyProtection="1">
      <protection locked="0"/>
    </xf>
    <xf numFmtId="0" fontId="0" fillId="0" borderId="4" xfId="0" applyBorder="1" applyAlignment="1">
      <alignment horizontal="center"/>
    </xf>
    <xf numFmtId="0" fontId="5" fillId="3" borderId="4" xfId="0" applyFont="1" applyFill="1" applyBorder="1" applyAlignment="1">
      <alignment horizontal="center"/>
    </xf>
    <xf numFmtId="0" fontId="0" fillId="0" borderId="0" xfId="0" applyAlignment="1">
      <alignment horizontal="center"/>
    </xf>
  </cellXfs>
  <cellStyles count="2">
    <cellStyle name="Comma" xfId="1" builtinId="3"/>
    <cellStyle name="Normal" xfId="0" builtinId="0"/>
  </cellStyles>
  <dxfs count="14">
    <dxf>
      <fill>
        <patternFill>
          <bgColor rgb="FFFFFF00"/>
        </patternFill>
      </fill>
    </dxf>
    <dxf>
      <fill>
        <patternFill>
          <bgColor rgb="FFFF0066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numFmt numFmtId="35" formatCode="_ * #,##0.00_ ;_ * \-#,##0.00_ ;_ * &quot;-&quot;??_ ;_ @_ "/>
      <border>
        <left style="thin">
          <color auto="1"/>
        </left>
      </border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numFmt numFmtId="13" formatCode="0%"/>
      <fill>
        <patternFill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/>
        <bottom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fill>
        <patternFill patternType="solid">
          <fgColor indexed="64"/>
          <bgColor theme="5" tint="0.79998168889431442"/>
        </patternFill>
      </fill>
      <border diagonalUp="0" diagonalDown="0" outline="0"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numFmt numFmtId="165" formatCode="0\ &quot;Mtrs&quot;"/>
      <border diagonalUp="0" diagonalDown="0">
        <left style="thin">
          <color auto="1"/>
        </left>
        <right/>
        <top/>
        <bottom/>
      </border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numFmt numFmtId="165" formatCode="0\ &quot;Mtrs&quot;"/>
      <border diagonalUp="0" diagonalDown="0">
        <left style="thin">
          <color auto="1"/>
        </left>
        <right style="thin">
          <color auto="1"/>
        </right>
        <top/>
        <bottom/>
      </border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numFmt numFmtId="165" formatCode="0\ &quot;Mtrs&quot;"/>
      <border diagonalUp="0" diagonalDown="0" outline="0">
        <left style="thin">
          <color auto="1"/>
        </left>
        <right style="thin">
          <color auto="1"/>
        </right>
        <top/>
        <bottom/>
      </border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numFmt numFmtId="166" formatCode="0.00\ &quot;Mtrs&quot;"/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border diagonalUp="0" diagonalDown="0">
        <left/>
        <right style="thin">
          <color auto="1"/>
        </right>
        <top/>
        <bottom/>
        <vertical/>
        <horizontal/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numFmt numFmtId="165" formatCode="0\ &quot;Mtrs&quot;"/>
      <alignment horizontal="center" vertical="bottom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D:\git\portfolio\Invoice%20Software\Stock,Production%20&amp;%20Sales%20Register.xlsm" TargetMode="External"/><Relationship Id="rId1" Type="http://schemas.openxmlformats.org/officeDocument/2006/relationships/externalLinkPath" Target="/git/portfolio/Invoice%20Software/Stock,Production%20&amp;%20Sales%20Register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 &amp; Assumption"/>
      <sheetName val="Stock Statement"/>
      <sheetName val="Material Process"/>
      <sheetName val="Material Inward"/>
      <sheetName val="Sales debtors data"/>
      <sheetName val="Sales Invoice"/>
      <sheetName val="Material Out"/>
    </sheetNames>
    <sheetDataSet>
      <sheetData sheetId="0"/>
      <sheetData sheetId="1">
        <row r="4">
          <cell r="B4" t="str">
            <v>Name of Item</v>
          </cell>
        </row>
        <row r="5">
          <cell r="B5" t="str">
            <v>Raw Silk</v>
          </cell>
        </row>
        <row r="6">
          <cell r="B6" t="str">
            <v>Georget</v>
          </cell>
        </row>
        <row r="7">
          <cell r="B7" t="str">
            <v>Kanchi Silk</v>
          </cell>
        </row>
        <row r="8">
          <cell r="B8" t="str">
            <v>Wrinkle Crepe</v>
          </cell>
        </row>
        <row r="9">
          <cell r="B9" t="str">
            <v>Cotton Chanderi</v>
          </cell>
        </row>
        <row r="10">
          <cell r="B10" t="str">
            <v>Wisco Organza</v>
          </cell>
        </row>
        <row r="11">
          <cell r="B11" t="str">
            <v>Satin Organza</v>
          </cell>
        </row>
        <row r="12">
          <cell r="B12" t="str">
            <v>Light Organza</v>
          </cell>
        </row>
        <row r="13">
          <cell r="B13" t="str">
            <v>Semi Organza</v>
          </cell>
        </row>
        <row r="14">
          <cell r="B14" t="str">
            <v>Pure Silk Organza</v>
          </cell>
        </row>
        <row r="15">
          <cell r="B15" t="str">
            <v>Silk Cotton</v>
          </cell>
        </row>
        <row r="16">
          <cell r="B16" t="str">
            <v>Habudai Silk</v>
          </cell>
        </row>
        <row r="17">
          <cell r="B17" t="str">
            <v>Muslin Silk</v>
          </cell>
        </row>
        <row r="18">
          <cell r="B18" t="str">
            <v>Santoon</v>
          </cell>
        </row>
        <row r="19">
          <cell r="B19" t="str">
            <v>Satin Lycra</v>
          </cell>
        </row>
        <row r="20">
          <cell r="B20" t="str">
            <v>Burberry Silk</v>
          </cell>
        </row>
        <row r="21">
          <cell r="B21" t="str">
            <v>Heavy Crepe</v>
          </cell>
        </row>
        <row r="22">
          <cell r="B22" t="str">
            <v>Light Crepe</v>
          </cell>
        </row>
        <row r="23">
          <cell r="B23" t="str">
            <v>Modal Satin</v>
          </cell>
        </row>
        <row r="24">
          <cell r="B24" t="str">
            <v>Chanderi Heavy</v>
          </cell>
        </row>
        <row r="25">
          <cell r="B25" t="str">
            <v>Cotton Mul</v>
          </cell>
        </row>
        <row r="26">
          <cell r="B26" t="str">
            <v>Cotton Mul Lining</v>
          </cell>
        </row>
        <row r="27">
          <cell r="B27" t="str">
            <v>Fine Mul</v>
          </cell>
        </row>
        <row r="28">
          <cell r="B28" t="str">
            <v>1st Quality Fine Mul</v>
          </cell>
        </row>
        <row r="29">
          <cell r="B29" t="str">
            <v>Cotton Lining</v>
          </cell>
        </row>
        <row r="30">
          <cell r="B30" t="str">
            <v>Velvette</v>
          </cell>
        </row>
        <row r="31">
          <cell r="B31" t="str">
            <v>Printed Material 1</v>
          </cell>
        </row>
        <row r="32">
          <cell r="B32" t="str">
            <v>Printed Material 2</v>
          </cell>
        </row>
        <row r="33">
          <cell r="B33" t="str">
            <v>Printed Material 3</v>
          </cell>
        </row>
        <row r="34">
          <cell r="B34" t="str">
            <v>Printed Material 4</v>
          </cell>
        </row>
        <row r="35">
          <cell r="B35" t="str">
            <v>Printed Material 5</v>
          </cell>
        </row>
        <row r="36">
          <cell r="B36" t="str">
            <v>Printed Material 6</v>
          </cell>
        </row>
        <row r="37">
          <cell r="B37" t="str">
            <v>Printed Material 7</v>
          </cell>
        </row>
        <row r="38">
          <cell r="B38" t="str">
            <v>Printed Material 8</v>
          </cell>
        </row>
        <row r="39">
          <cell r="B39" t="str">
            <v>Printed Material 9</v>
          </cell>
        </row>
        <row r="40">
          <cell r="B40" t="str">
            <v>Printed Material 10</v>
          </cell>
        </row>
        <row r="41">
          <cell r="B41" t="str">
            <v>Printed Material 11</v>
          </cell>
        </row>
        <row r="42">
          <cell r="B42" t="str">
            <v>Printed Material 12</v>
          </cell>
        </row>
        <row r="43">
          <cell r="B43" t="str">
            <v>Printed Material 13</v>
          </cell>
        </row>
        <row r="44">
          <cell r="B44" t="str">
            <v>Printed Material 14</v>
          </cell>
        </row>
        <row r="45">
          <cell r="B45" t="str">
            <v>Printed Material 15</v>
          </cell>
        </row>
        <row r="46">
          <cell r="B46" t="str">
            <v>Printed Material 16</v>
          </cell>
        </row>
        <row r="47">
          <cell r="B47" t="str">
            <v>Printed Material 17</v>
          </cell>
        </row>
        <row r="48">
          <cell r="B48" t="str">
            <v>Printed Material 18</v>
          </cell>
        </row>
        <row r="49">
          <cell r="B49" t="str">
            <v>Printed Material 19</v>
          </cell>
        </row>
        <row r="50">
          <cell r="B50" t="str">
            <v>Printed Material 20</v>
          </cell>
        </row>
        <row r="51">
          <cell r="B51" t="str">
            <v>Printed Material 21</v>
          </cell>
        </row>
        <row r="52">
          <cell r="B52" t="str">
            <v>Printed Material 22</v>
          </cell>
        </row>
        <row r="53">
          <cell r="B53" t="str">
            <v>Printed Material 23</v>
          </cell>
        </row>
        <row r="54">
          <cell r="B54" t="str">
            <v>Printed Material 24</v>
          </cell>
        </row>
        <row r="55">
          <cell r="B55" t="str">
            <v>Printed Material 25</v>
          </cell>
        </row>
        <row r="56">
          <cell r="B56" t="str">
            <v>Printed Material 26</v>
          </cell>
        </row>
        <row r="57">
          <cell r="B57" t="str">
            <v>Printed Material 27</v>
          </cell>
        </row>
        <row r="58">
          <cell r="B58" t="str">
            <v>Printed Material 28</v>
          </cell>
        </row>
        <row r="59">
          <cell r="B59" t="str">
            <v>Printed Material 29</v>
          </cell>
        </row>
        <row r="60">
          <cell r="B60" t="str">
            <v>Printed Material 30</v>
          </cell>
        </row>
        <row r="61">
          <cell r="B61" t="str">
            <v>Buttons</v>
          </cell>
        </row>
        <row r="62">
          <cell r="B62" t="str">
            <v>Zips</v>
          </cell>
        </row>
        <row r="63">
          <cell r="B63" t="str">
            <v>Cancan</v>
          </cell>
        </row>
        <row r="64">
          <cell r="B64" t="str">
            <v>Bags</v>
          </cell>
        </row>
        <row r="65">
          <cell r="B65" t="str">
            <v>Custom Fabric</v>
          </cell>
        </row>
      </sheetData>
      <sheetData sheetId="2">
        <row r="4">
          <cell r="AD4" t="str">
            <v>Bags</v>
          </cell>
        </row>
        <row r="5">
          <cell r="E5" t="str">
            <v>Georget</v>
          </cell>
          <cell r="F5">
            <v>2</v>
          </cell>
          <cell r="H5" t="str">
            <v>Custom Fabric</v>
          </cell>
          <cell r="I5">
            <v>2</v>
          </cell>
          <cell r="K5" t="str">
            <v>Custom Fabric</v>
          </cell>
          <cell r="L5">
            <v>8</v>
          </cell>
          <cell r="AA5" t="str">
            <v>Zips</v>
          </cell>
          <cell r="AB5">
            <v>1</v>
          </cell>
          <cell r="AD5">
            <v>1</v>
          </cell>
        </row>
        <row r="6">
          <cell r="AA6" t="str">
            <v>Buttons</v>
          </cell>
          <cell r="AB6">
            <v>5</v>
          </cell>
        </row>
      </sheetData>
      <sheetData sheetId="3"/>
      <sheetData sheetId="4"/>
      <sheetData sheetId="5"/>
      <sheetData sheetId="6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410BB36-747D-465B-8A8E-C5C59393A78D}" name="Table1" displayName="Table1" ref="A1:I197" totalsRowShown="0" headerRowDxfId="13" dataDxfId="12" tableBorderDxfId="11">
  <tableColumns count="9">
    <tableColumn id="1" xr3:uid="{EC0A376A-90B2-4F52-BFA4-FE1F2544FBD6}" name="S. No." dataDxfId="10"/>
    <tableColumn id="2" xr3:uid="{4ABB7FC4-2569-4B64-AEBD-1264A26F231C}" name="Name of Item" dataDxfId="9"/>
    <tableColumn id="3" xr3:uid="{F9B43382-9419-4BB2-8E6B-051F62ED37F3}" name="Opening Stock as on 03/02/2023" dataDxfId="8"/>
    <tableColumn id="4" xr3:uid="{77C54949-BE2C-4964-B9C4-51120370A7F3}" name="Purchases" dataDxfId="7">
      <calculatedColumnFormula>+SUMIF('[1]Material Inward'!$D$5:$D$10000,'[1]Stock Statement'!$B2,'[1]Material Inward'!$E$5:$E$10000)</calculatedColumnFormula>
    </tableColumn>
    <tableColumn id="5" xr3:uid="{27581E54-F4A6-4F3B-9A24-9729FB89D3CE}" name="Materials Used" dataDxfId="6">
      <calculatedColumnFormula>+SUMIF('[1]Material Process'!$E$5:$E$2706,$B2,'[1]Material Process'!$F$5:$F$2706)+SUMIF('[1]Material Process'!$H$5:$H$2706,$B2,'[1]Material Process'!$I$5:$I$2706)+SUMIF('[1]Material Process'!$K$5:$K$2706,$B2,'[1]Material Process'!$L$5:$L$2706)+SUMIF('[1]Material Process'!$N$5:$N$2706,$B2,'[1]Material Process'!$O$5:$O$2706)+SUMIF('[1]Material Process'!$Q$5:$Q$2706,$B2,'[1]Material Process'!$R$5:$R$2706)</calculatedColumnFormula>
    </tableColumn>
    <tableColumn id="6" xr3:uid="{62A55766-85EC-43C5-AA24-93BFF546126F}" name="Closing Stock" dataDxfId="5">
      <calculatedColumnFormula>+C2+D2-E2</calculatedColumnFormula>
    </tableColumn>
    <tableColumn id="7" xr3:uid="{F2B45983-647C-490E-805E-4BB56DAE8437}" name="Cost of Material/Mtr" dataDxfId="4"/>
    <tableColumn id="9" xr3:uid="{88E2B314-353C-457E-8F2B-D27ACEF795B1}" name="Profit Margin" dataDxfId="3"/>
    <tableColumn id="8" xr3:uid="{D52CE250-3F69-42EC-81AB-85E0FDF2AA68}" name="Selling Price of Material / Mtr" dataDxfId="2" dataCellStyle="Comma">
      <calculatedColumnFormula>+G2*(1+H2)</calculatedColumnFormula>
    </tableColumn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8"/>
  <sheetViews>
    <sheetView workbookViewId="0">
      <selection activeCell="H12" sqref="H12"/>
    </sheetView>
  </sheetViews>
  <sheetFormatPr defaultColWidth="8.85546875" defaultRowHeight="15" x14ac:dyDescent="0.25"/>
  <cols>
    <col min="1" max="1" width="21.42578125" style="1" bestFit="1" customWidth="1"/>
    <col min="2" max="2" width="10.5703125" style="1" bestFit="1" customWidth="1"/>
    <col min="3" max="3" width="25.28515625" style="1" bestFit="1" customWidth="1"/>
    <col min="4" max="4" width="8.85546875" style="2"/>
    <col min="5" max="5" width="32.7109375" style="1" bestFit="1" customWidth="1"/>
    <col min="6" max="16384" width="8.85546875" style="1"/>
  </cols>
  <sheetData>
    <row r="1" spans="1:5" x14ac:dyDescent="0.25">
      <c r="A1" s="3" t="s">
        <v>0</v>
      </c>
      <c r="B1" s="4" t="s">
        <v>3</v>
      </c>
      <c r="C1" s="3" t="s">
        <v>1</v>
      </c>
      <c r="D1" s="3" t="s">
        <v>67</v>
      </c>
      <c r="E1" s="3" t="s">
        <v>2</v>
      </c>
    </row>
    <row r="2" spans="1:5" ht="16.5" x14ac:dyDescent="0.3">
      <c r="A2" s="1" t="s">
        <v>4</v>
      </c>
      <c r="B2" s="5"/>
      <c r="C2" s="1" t="s">
        <v>5</v>
      </c>
      <c r="D2" s="5">
        <v>750</v>
      </c>
      <c r="E2" s="6" t="s">
        <v>6</v>
      </c>
    </row>
    <row r="3" spans="1:5" ht="16.5" x14ac:dyDescent="0.3">
      <c r="A3" s="1" t="s">
        <v>7</v>
      </c>
      <c r="B3" s="5"/>
      <c r="C3" s="1" t="s">
        <v>8</v>
      </c>
      <c r="D3" s="5">
        <v>550</v>
      </c>
      <c r="E3" s="6" t="s">
        <v>9</v>
      </c>
    </row>
    <row r="4" spans="1:5" ht="16.5" x14ac:dyDescent="0.3">
      <c r="A4" s="1" t="s">
        <v>10</v>
      </c>
      <c r="B4" s="5"/>
      <c r="E4" s="6" t="s">
        <v>11</v>
      </c>
    </row>
    <row r="5" spans="1:5" ht="16.5" x14ac:dyDescent="0.3">
      <c r="A5" s="1" t="s">
        <v>12</v>
      </c>
      <c r="B5" s="5"/>
      <c r="E5" s="6" t="s">
        <v>13</v>
      </c>
    </row>
    <row r="6" spans="1:5" ht="16.5" x14ac:dyDescent="0.3">
      <c r="A6" s="1" t="s">
        <v>14</v>
      </c>
      <c r="B6" s="5"/>
      <c r="E6" s="6" t="s">
        <v>15</v>
      </c>
    </row>
    <row r="7" spans="1:5" ht="16.5" x14ac:dyDescent="0.3">
      <c r="A7" s="1" t="s">
        <v>16</v>
      </c>
      <c r="B7" s="5"/>
      <c r="E7" s="6" t="s">
        <v>17</v>
      </c>
    </row>
    <row r="8" spans="1:5" ht="16.5" x14ac:dyDescent="0.3">
      <c r="A8" s="1" t="s">
        <v>18</v>
      </c>
      <c r="B8" s="5"/>
      <c r="E8" s="6" t="s">
        <v>19</v>
      </c>
    </row>
    <row r="9" spans="1:5" ht="16.5" x14ac:dyDescent="0.3">
      <c r="A9" s="1" t="s">
        <v>20</v>
      </c>
      <c r="B9" s="5"/>
      <c r="E9" s="6" t="s">
        <v>21</v>
      </c>
    </row>
    <row r="10" spans="1:5" ht="16.5" x14ac:dyDescent="0.3">
      <c r="A10" s="1" t="s">
        <v>22</v>
      </c>
      <c r="B10" s="5"/>
      <c r="E10" s="6" t="s">
        <v>23</v>
      </c>
    </row>
    <row r="11" spans="1:5" ht="16.5" x14ac:dyDescent="0.3">
      <c r="A11" s="1" t="s">
        <v>24</v>
      </c>
      <c r="B11" s="5"/>
      <c r="E11" s="6" t="s">
        <v>25</v>
      </c>
    </row>
    <row r="12" spans="1:5" ht="16.5" x14ac:dyDescent="0.3">
      <c r="A12" s="1" t="s">
        <v>26</v>
      </c>
      <c r="B12" s="5"/>
      <c r="E12" s="6" t="s">
        <v>27</v>
      </c>
    </row>
    <row r="13" spans="1:5" ht="16.5" x14ac:dyDescent="0.3">
      <c r="A13" s="1" t="s">
        <v>28</v>
      </c>
      <c r="B13" s="5"/>
      <c r="E13" s="6" t="s">
        <v>29</v>
      </c>
    </row>
    <row r="14" spans="1:5" ht="16.5" x14ac:dyDescent="0.3">
      <c r="A14" s="1" t="s">
        <v>30</v>
      </c>
      <c r="B14" s="5"/>
      <c r="E14" s="6" t="s">
        <v>31</v>
      </c>
    </row>
    <row r="15" spans="1:5" ht="16.5" x14ac:dyDescent="0.3">
      <c r="A15" s="7" t="s">
        <v>32</v>
      </c>
      <c r="B15" s="8">
        <v>900</v>
      </c>
      <c r="E15" s="6" t="s">
        <v>33</v>
      </c>
    </row>
    <row r="16" spans="1:5" ht="16.5" x14ac:dyDescent="0.3">
      <c r="A16" s="1" t="s">
        <v>34</v>
      </c>
      <c r="B16" s="5">
        <v>1500</v>
      </c>
      <c r="E16" s="6" t="s">
        <v>35</v>
      </c>
    </row>
    <row r="17" spans="1:5" ht="16.5" x14ac:dyDescent="0.3">
      <c r="A17" s="1" t="s">
        <v>36</v>
      </c>
      <c r="B17" s="5">
        <v>1500</v>
      </c>
      <c r="E17" s="6" t="s">
        <v>37</v>
      </c>
    </row>
    <row r="18" spans="1:5" ht="16.5" x14ac:dyDescent="0.3">
      <c r="A18" s="1" t="s">
        <v>38</v>
      </c>
      <c r="B18" s="5">
        <v>1500</v>
      </c>
      <c r="E18" s="6" t="s">
        <v>39</v>
      </c>
    </row>
    <row r="19" spans="1:5" ht="16.5" x14ac:dyDescent="0.3">
      <c r="A19" s="1" t="s">
        <v>40</v>
      </c>
      <c r="B19" s="5">
        <v>1850</v>
      </c>
      <c r="E19" s="6" t="s">
        <v>41</v>
      </c>
    </row>
    <row r="20" spans="1:5" ht="16.5" x14ac:dyDescent="0.3">
      <c r="A20" s="1" t="s">
        <v>42</v>
      </c>
      <c r="B20" s="5">
        <v>1850</v>
      </c>
      <c r="E20" s="6" t="s">
        <v>43</v>
      </c>
    </row>
    <row r="21" spans="1:5" ht="16.5" x14ac:dyDescent="0.3">
      <c r="A21" s="1" t="s">
        <v>44</v>
      </c>
      <c r="B21" s="5">
        <v>1850</v>
      </c>
      <c r="E21" s="6" t="s">
        <v>45</v>
      </c>
    </row>
    <row r="22" spans="1:5" ht="16.5" x14ac:dyDescent="0.3">
      <c r="A22" s="1" t="s">
        <v>46</v>
      </c>
      <c r="B22" s="5">
        <v>2150</v>
      </c>
      <c r="E22" s="6" t="s">
        <v>47</v>
      </c>
    </row>
    <row r="23" spans="1:5" ht="16.5" x14ac:dyDescent="0.3">
      <c r="A23" s="1" t="s">
        <v>48</v>
      </c>
      <c r="B23" s="5"/>
      <c r="E23" s="6" t="s">
        <v>49</v>
      </c>
    </row>
    <row r="24" spans="1:5" ht="16.5" x14ac:dyDescent="0.3">
      <c r="A24" s="1" t="s">
        <v>50</v>
      </c>
      <c r="B24" s="5"/>
      <c r="E24" s="6" t="s">
        <v>51</v>
      </c>
    </row>
    <row r="25" spans="1:5" ht="16.5" x14ac:dyDescent="0.3">
      <c r="A25" s="1" t="s">
        <v>52</v>
      </c>
      <c r="B25" s="5"/>
      <c r="E25" s="6" t="s">
        <v>53</v>
      </c>
    </row>
    <row r="26" spans="1:5" ht="16.5" x14ac:dyDescent="0.3">
      <c r="A26" s="1" t="s">
        <v>149</v>
      </c>
      <c r="B26" s="5"/>
      <c r="E26" s="6" t="s">
        <v>54</v>
      </c>
    </row>
    <row r="27" spans="1:5" ht="16.5" x14ac:dyDescent="0.3">
      <c r="A27" s="1" t="s">
        <v>150</v>
      </c>
      <c r="B27" s="5"/>
      <c r="E27" s="6" t="s">
        <v>55</v>
      </c>
    </row>
    <row r="28" spans="1:5" ht="16.5" x14ac:dyDescent="0.3">
      <c r="B28" s="5"/>
      <c r="E28" s="6" t="s">
        <v>56</v>
      </c>
    </row>
    <row r="29" spans="1:5" ht="16.5" x14ac:dyDescent="0.3">
      <c r="B29" s="5"/>
      <c r="E29" s="6" t="s">
        <v>57</v>
      </c>
    </row>
    <row r="30" spans="1:5" ht="16.5" x14ac:dyDescent="0.3">
      <c r="B30" s="5"/>
      <c r="E30" s="6" t="s">
        <v>58</v>
      </c>
    </row>
    <row r="31" spans="1:5" ht="16.5" x14ac:dyDescent="0.3">
      <c r="B31" s="5"/>
      <c r="E31" s="6" t="s">
        <v>59</v>
      </c>
    </row>
    <row r="32" spans="1:5" ht="16.5" x14ac:dyDescent="0.3">
      <c r="E32" s="6" t="s">
        <v>60</v>
      </c>
    </row>
    <row r="33" spans="5:5" ht="16.5" x14ac:dyDescent="0.3">
      <c r="E33" s="6" t="s">
        <v>61</v>
      </c>
    </row>
    <row r="34" spans="5:5" ht="16.5" x14ac:dyDescent="0.3">
      <c r="E34" s="9" t="s">
        <v>62</v>
      </c>
    </row>
    <row r="35" spans="5:5" ht="16.5" x14ac:dyDescent="0.3">
      <c r="E35" s="9" t="s">
        <v>63</v>
      </c>
    </row>
    <row r="36" spans="5:5" ht="16.5" x14ac:dyDescent="0.3">
      <c r="E36" s="9" t="s">
        <v>64</v>
      </c>
    </row>
    <row r="37" spans="5:5" ht="16.5" x14ac:dyDescent="0.3">
      <c r="E37" s="9" t="s">
        <v>65</v>
      </c>
    </row>
    <row r="38" spans="5:5" ht="16.5" x14ac:dyDescent="0.3">
      <c r="E38" s="9" t="s">
        <v>66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77C314-C13E-4F1B-9113-AEFADF05DA8C}">
  <dimension ref="A1:D2"/>
  <sheetViews>
    <sheetView workbookViewId="0">
      <selection activeCell="E1" sqref="E1"/>
    </sheetView>
  </sheetViews>
  <sheetFormatPr defaultRowHeight="15" x14ac:dyDescent="0.25"/>
  <cols>
    <col min="1" max="1" width="21.5703125" bestFit="1" customWidth="1"/>
    <col min="2" max="2" width="42.28515625" bestFit="1" customWidth="1"/>
    <col min="3" max="3" width="31.140625" bestFit="1" customWidth="1"/>
    <col min="4" max="4" width="17.7109375" bestFit="1" customWidth="1"/>
  </cols>
  <sheetData>
    <row r="1" spans="1:4" x14ac:dyDescent="0.25">
      <c r="A1" s="26" t="s">
        <v>151</v>
      </c>
      <c r="B1" s="26" t="s">
        <v>152</v>
      </c>
      <c r="C1" s="26" t="s">
        <v>153</v>
      </c>
      <c r="D1" s="26" t="s">
        <v>154</v>
      </c>
    </row>
    <row r="2" spans="1:4" x14ac:dyDescent="0.25">
      <c r="A2" s="25" t="s">
        <v>155</v>
      </c>
      <c r="B2" s="25" t="s">
        <v>156</v>
      </c>
      <c r="C2" s="25" t="s">
        <v>157</v>
      </c>
      <c r="D2" s="25" t="s">
        <v>158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185CA5-0177-4DF4-B17E-00A0E36257CF}">
  <dimension ref="A1:B2"/>
  <sheetViews>
    <sheetView workbookViewId="0">
      <selection activeCell="D8" sqref="D8"/>
    </sheetView>
  </sheetViews>
  <sheetFormatPr defaultRowHeight="15" x14ac:dyDescent="0.25"/>
  <cols>
    <col min="1" max="1" width="11.5703125" bestFit="1" customWidth="1"/>
    <col min="2" max="2" width="49.28515625" bestFit="1" customWidth="1"/>
  </cols>
  <sheetData>
    <row r="1" spans="1:2" x14ac:dyDescent="0.25">
      <c r="A1" s="26" t="s">
        <v>159</v>
      </c>
      <c r="B1" s="26" t="s">
        <v>160</v>
      </c>
    </row>
    <row r="2" spans="1:2" x14ac:dyDescent="0.25">
      <c r="A2" s="25" t="s">
        <v>161</v>
      </c>
      <c r="B2" s="25" t="s">
        <v>162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B51131-65A1-4397-A584-10D471535D1B}">
  <dimension ref="A1:G5"/>
  <sheetViews>
    <sheetView tabSelected="1" workbookViewId="0"/>
  </sheetViews>
  <sheetFormatPr defaultRowHeight="15" x14ac:dyDescent="0.25"/>
  <cols>
    <col min="1" max="1" width="17.85546875" bestFit="1" customWidth="1"/>
    <col min="2" max="2" width="28.7109375" customWidth="1"/>
    <col min="3" max="3" width="61.42578125" customWidth="1"/>
    <col min="5" max="5" width="14.5703125" bestFit="1" customWidth="1"/>
  </cols>
  <sheetData>
    <row r="1" spans="1:7" x14ac:dyDescent="0.25">
      <c r="A1" s="26" t="s">
        <v>148</v>
      </c>
      <c r="B1" s="26" t="s">
        <v>152</v>
      </c>
      <c r="C1" s="26" t="s">
        <v>153</v>
      </c>
      <c r="D1" s="26" t="s">
        <v>140</v>
      </c>
      <c r="E1" s="26" t="s">
        <v>141</v>
      </c>
      <c r="F1" s="26" t="s">
        <v>142</v>
      </c>
      <c r="G1" s="26" t="s">
        <v>143</v>
      </c>
    </row>
    <row r="2" spans="1:7" x14ac:dyDescent="0.25">
      <c r="A2" s="27" t="s">
        <v>144</v>
      </c>
      <c r="B2" s="27" t="s">
        <v>163</v>
      </c>
      <c r="C2" s="27" t="s">
        <v>164</v>
      </c>
      <c r="D2" s="27"/>
      <c r="E2" s="27"/>
      <c r="F2" s="27"/>
      <c r="G2" s="27" t="s">
        <v>61</v>
      </c>
    </row>
    <row r="3" spans="1:7" x14ac:dyDescent="0.25">
      <c r="A3" s="27" t="s">
        <v>145</v>
      </c>
      <c r="B3" s="27" t="s">
        <v>163</v>
      </c>
      <c r="C3" s="27" t="s">
        <v>164</v>
      </c>
      <c r="D3" s="27"/>
      <c r="E3" s="27"/>
      <c r="F3" s="27"/>
      <c r="G3" s="27" t="s">
        <v>13</v>
      </c>
    </row>
    <row r="4" spans="1:7" x14ac:dyDescent="0.25">
      <c r="A4" s="27" t="s">
        <v>146</v>
      </c>
      <c r="B4" s="27" t="s">
        <v>166</v>
      </c>
      <c r="C4" s="27" t="s">
        <v>165</v>
      </c>
      <c r="D4" s="27"/>
      <c r="E4" s="27"/>
      <c r="F4" s="27"/>
      <c r="G4" s="27"/>
    </row>
    <row r="5" spans="1:7" x14ac:dyDescent="0.25">
      <c r="A5" s="27" t="s">
        <v>147</v>
      </c>
      <c r="B5" s="27" t="s">
        <v>168</v>
      </c>
      <c r="C5" s="27" t="s">
        <v>167</v>
      </c>
      <c r="D5" s="27"/>
      <c r="E5" s="27"/>
      <c r="F5" s="27"/>
      <c r="G5" s="27"/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2BB36169-2028-4BBE-84AD-2A1DEBEBBFEE}">
          <x14:formula1>
            <xm:f>'Data &amp; Assumption'!$E$2:$E$38</xm:f>
          </x14:formula1>
          <xm:sqref>G2:G1048576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037651-489D-4942-967D-2B1E22A566EA}">
  <dimension ref="A1:L197"/>
  <sheetViews>
    <sheetView workbookViewId="0">
      <selection activeCell="L5" sqref="L5"/>
    </sheetView>
  </sheetViews>
  <sheetFormatPr defaultRowHeight="15" x14ac:dyDescent="0.25"/>
  <cols>
    <col min="3" max="3" width="10.5703125" bestFit="1" customWidth="1"/>
  </cols>
  <sheetData>
    <row r="1" spans="1:12" ht="72" x14ac:dyDescent="0.25">
      <c r="A1" s="10" t="s">
        <v>68</v>
      </c>
      <c r="B1" s="11" t="s">
        <v>69</v>
      </c>
      <c r="C1" s="12" t="s">
        <v>70</v>
      </c>
      <c r="D1" s="13" t="s">
        <v>71</v>
      </c>
      <c r="E1" s="13" t="s">
        <v>72</v>
      </c>
      <c r="F1" s="14" t="s">
        <v>73</v>
      </c>
      <c r="G1" s="12" t="s">
        <v>74</v>
      </c>
      <c r="H1" s="12" t="s">
        <v>75</v>
      </c>
      <c r="I1" s="15" t="s">
        <v>76</v>
      </c>
      <c r="K1" t="s">
        <v>139</v>
      </c>
      <c r="L1" t="s">
        <v>138</v>
      </c>
    </row>
    <row r="2" spans="1:12" x14ac:dyDescent="0.25">
      <c r="A2" s="16">
        <v>1</v>
      </c>
      <c r="B2" s="17" t="s">
        <v>77</v>
      </c>
      <c r="C2" s="18">
        <v>14.5</v>
      </c>
      <c r="D2" s="19">
        <f>+SUMIF('[1]Material Inward'!$D$5:$D$10000,'[1]Stock Statement'!$B2,'[1]Material Inward'!$E$5:$E$10000)</f>
        <v>0</v>
      </c>
      <c r="E2" s="19">
        <f>+SUMIF('[1]Material Process'!$E$5:$E$10000,$B2,'[1]Material Process'!$F$5:$F$10000)+SUMIF('[1]Material Process'!$H$5:$H$10000,$B2,'[1]Material Process'!$I$5:$I$10000)+SUMIF('[1]Material Process'!$K$5:$K$10000,$B2,'[1]Material Process'!$L$5:$L$10000)+SUMIF('[1]Material Process'!$N$5:$N$10000,$B2,'[1]Material Process'!$O$5:$O$10000)+SUMIF('[1]Material Process'!$Q$5:$Q$10000,$B2,'[1]Material Process'!$R$5:$R$10000)</f>
        <v>0</v>
      </c>
      <c r="F2" s="20">
        <f>+C2+D2-E2</f>
        <v>14.5</v>
      </c>
      <c r="G2" s="21"/>
      <c r="H2" s="22"/>
      <c r="I2" s="23">
        <f>+G2*(1+H2)</f>
        <v>0</v>
      </c>
    </row>
    <row r="3" spans="1:12" x14ac:dyDescent="0.25">
      <c r="A3" s="16">
        <v>2</v>
      </c>
      <c r="B3" s="17" t="s">
        <v>78</v>
      </c>
      <c r="C3" s="18">
        <v>23.5</v>
      </c>
      <c r="D3" s="19">
        <f>+SUMIF('[1]Material Inward'!$D$5:$D$10000,'[1]Stock Statement'!$B3,'[1]Material Inward'!$E$5:$E$10000)</f>
        <v>0</v>
      </c>
      <c r="E3" s="19">
        <f>+SUMIF('[1]Material Process'!$E$5:$E$10000,$B3,'[1]Material Process'!$F$5:$F$10000)+SUMIF('[1]Material Process'!$H$5:$H$10000,$B3,'[1]Material Process'!$I$5:$I$10000)+SUMIF('[1]Material Process'!$K$5:$K$10000,$B3,'[1]Material Process'!$L$5:$L$10000)+SUMIF('[1]Material Process'!$N$5:$N$10000,$B3,'[1]Material Process'!$O$5:$O$10000)+SUMIF('[1]Material Process'!$Q$5:$Q$10000,$B3,'[1]Material Process'!$R$5:$R$10000)</f>
        <v>2</v>
      </c>
      <c r="F3" s="20">
        <f t="shared" ref="F3:F66" si="0">+C3+D3-E3</f>
        <v>21.5</v>
      </c>
      <c r="G3" s="21">
        <v>924</v>
      </c>
      <c r="H3" s="22">
        <v>0.3</v>
      </c>
      <c r="I3" s="23">
        <f t="shared" ref="I3:I66" si="1">+G3*(1+H3)</f>
        <v>1201.2</v>
      </c>
    </row>
    <row r="4" spans="1:12" x14ac:dyDescent="0.25">
      <c r="A4" s="16">
        <v>3</v>
      </c>
      <c r="B4" s="17" t="s">
        <v>79</v>
      </c>
      <c r="C4" s="18">
        <v>1</v>
      </c>
      <c r="D4" s="19">
        <f>+SUMIF('[1]Material Inward'!$D$5:$D$10000,'[1]Stock Statement'!$B4,'[1]Material Inward'!$E$5:$E$10000)</f>
        <v>0</v>
      </c>
      <c r="E4" s="19">
        <f>+SUMIF('[1]Material Process'!$E$5:$E$10000,$B4,'[1]Material Process'!$F$5:$F$10000)+SUMIF('[1]Material Process'!$H$5:$H$10000,$B4,'[1]Material Process'!$I$5:$I$10000)+SUMIF('[1]Material Process'!$K$5:$K$10000,$B4,'[1]Material Process'!$L$5:$L$10000)+SUMIF('[1]Material Process'!$N$5:$N$10000,$B4,'[1]Material Process'!$O$5:$O$10000)+SUMIF('[1]Material Process'!$Q$5:$Q$10000,$B4,'[1]Material Process'!$R$5:$R$10000)</f>
        <v>0</v>
      </c>
      <c r="F4" s="20">
        <f t="shared" si="0"/>
        <v>1</v>
      </c>
      <c r="G4" s="21">
        <v>241</v>
      </c>
      <c r="H4" s="22"/>
      <c r="I4" s="23">
        <f t="shared" si="1"/>
        <v>241</v>
      </c>
    </row>
    <row r="5" spans="1:12" x14ac:dyDescent="0.25">
      <c r="A5" s="16">
        <v>4</v>
      </c>
      <c r="B5" s="17" t="s">
        <v>80</v>
      </c>
      <c r="C5" s="18">
        <v>20.75</v>
      </c>
      <c r="D5" s="19">
        <f>+SUMIF('[1]Material Inward'!$D$5:$D$10000,'[1]Stock Statement'!$B5,'[1]Material Inward'!$E$5:$E$10000)</f>
        <v>0</v>
      </c>
      <c r="E5" s="19">
        <f>+SUMIF('[1]Material Process'!$E$5:$E$10000,$B5,'[1]Material Process'!$F$5:$F$10000)+SUMIF('[1]Material Process'!$H$5:$H$10000,$B5,'[1]Material Process'!$I$5:$I$10000)+SUMIF('[1]Material Process'!$K$5:$K$10000,$B5,'[1]Material Process'!$L$5:$L$10000)+SUMIF('[1]Material Process'!$N$5:$N$10000,$B5,'[1]Material Process'!$O$5:$O$10000)+SUMIF('[1]Material Process'!$Q$5:$Q$10000,$B5,'[1]Material Process'!$R$5:$R$10000)</f>
        <v>0</v>
      </c>
      <c r="F5" s="20">
        <f t="shared" si="0"/>
        <v>20.75</v>
      </c>
      <c r="G5" s="21"/>
      <c r="H5" s="22"/>
      <c r="I5" s="23">
        <f t="shared" si="1"/>
        <v>0</v>
      </c>
    </row>
    <row r="6" spans="1:12" x14ac:dyDescent="0.25">
      <c r="A6" s="16">
        <v>5</v>
      </c>
      <c r="B6" s="17" t="s">
        <v>81</v>
      </c>
      <c r="C6" s="18">
        <v>9</v>
      </c>
      <c r="D6" s="19">
        <f>+SUMIF('[1]Material Inward'!$D$5:$D$10000,'[1]Stock Statement'!$B6,'[1]Material Inward'!$E$5:$E$10000)</f>
        <v>0</v>
      </c>
      <c r="E6" s="19">
        <f>+SUMIF('[1]Material Process'!$E$5:$E$10000,$B6,'[1]Material Process'!$F$5:$F$10000)+SUMIF('[1]Material Process'!$H$5:$H$10000,$B6,'[1]Material Process'!$I$5:$I$10000)+SUMIF('[1]Material Process'!$K$5:$K$10000,$B6,'[1]Material Process'!$L$5:$L$10000)+SUMIF('[1]Material Process'!$N$5:$N$10000,$B6,'[1]Material Process'!$O$5:$O$10000)+SUMIF('[1]Material Process'!$Q$5:$Q$10000,$B6,'[1]Material Process'!$R$5:$R$10000)</f>
        <v>0</v>
      </c>
      <c r="F6" s="20">
        <f t="shared" si="0"/>
        <v>9</v>
      </c>
      <c r="G6" s="21"/>
      <c r="H6" s="22"/>
      <c r="I6" s="23">
        <f t="shared" si="1"/>
        <v>0</v>
      </c>
    </row>
    <row r="7" spans="1:12" x14ac:dyDescent="0.25">
      <c r="A7" s="16">
        <v>6</v>
      </c>
      <c r="B7" s="17" t="s">
        <v>82</v>
      </c>
      <c r="C7" s="18">
        <v>35</v>
      </c>
      <c r="D7" s="19">
        <f>+SUMIF('[1]Material Inward'!$D$5:$D$10000,'[1]Stock Statement'!$B7,'[1]Material Inward'!$E$5:$E$10000)</f>
        <v>0</v>
      </c>
      <c r="E7" s="19">
        <f>+SUMIF('[1]Material Process'!$E$5:$E$10000,$B7,'[1]Material Process'!$F$5:$F$10000)+SUMIF('[1]Material Process'!$H$5:$H$10000,$B7,'[1]Material Process'!$I$5:$I$10000)+SUMIF('[1]Material Process'!$K$5:$K$10000,$B7,'[1]Material Process'!$L$5:$L$10000)+SUMIF('[1]Material Process'!$N$5:$N$10000,$B7,'[1]Material Process'!$O$5:$O$10000)+SUMIF('[1]Material Process'!$Q$5:$Q$10000,$B7,'[1]Material Process'!$R$5:$R$10000)</f>
        <v>0</v>
      </c>
      <c r="F7" s="20">
        <f t="shared" si="0"/>
        <v>35</v>
      </c>
      <c r="G7" s="21"/>
      <c r="H7" s="22"/>
      <c r="I7" s="23">
        <f t="shared" si="1"/>
        <v>0</v>
      </c>
    </row>
    <row r="8" spans="1:12" x14ac:dyDescent="0.25">
      <c r="A8" s="16">
        <v>7</v>
      </c>
      <c r="B8" s="17" t="s">
        <v>83</v>
      </c>
      <c r="C8" s="18">
        <v>1.75</v>
      </c>
      <c r="D8" s="19">
        <f>+SUMIF('[1]Material Inward'!$D$5:$D$10000,'[1]Stock Statement'!$B8,'[1]Material Inward'!$E$5:$E$10000)</f>
        <v>0</v>
      </c>
      <c r="E8" s="19">
        <f>+SUMIF('[1]Material Process'!$E$5:$E$10000,$B8,'[1]Material Process'!$F$5:$F$10000)+SUMIF('[1]Material Process'!$H$5:$H$10000,$B8,'[1]Material Process'!$I$5:$I$10000)+SUMIF('[1]Material Process'!$K$5:$K$10000,$B8,'[1]Material Process'!$L$5:$L$10000)+SUMIF('[1]Material Process'!$N$5:$N$10000,$B8,'[1]Material Process'!$O$5:$O$10000)+SUMIF('[1]Material Process'!$Q$5:$Q$10000,$B8,'[1]Material Process'!$R$5:$R$10000)</f>
        <v>0</v>
      </c>
      <c r="F8" s="20">
        <f t="shared" si="0"/>
        <v>1.75</v>
      </c>
      <c r="G8" s="21"/>
      <c r="H8" s="22"/>
      <c r="I8" s="23">
        <f t="shared" si="1"/>
        <v>0</v>
      </c>
    </row>
    <row r="9" spans="1:12" x14ac:dyDescent="0.25">
      <c r="A9" s="16">
        <v>8</v>
      </c>
      <c r="B9" s="17" t="s">
        <v>84</v>
      </c>
      <c r="C9" s="18">
        <v>66.25</v>
      </c>
      <c r="D9" s="19">
        <f>+SUMIF('[1]Material Inward'!$D$5:$D$10000,'[1]Stock Statement'!$B9,'[1]Material Inward'!$E$5:$E$10000)</f>
        <v>0</v>
      </c>
      <c r="E9" s="19">
        <f>+SUMIF('[1]Material Process'!$E$5:$E$10000,$B9,'[1]Material Process'!$F$5:$F$10000)+SUMIF('[1]Material Process'!$H$5:$H$10000,$B9,'[1]Material Process'!$I$5:$I$10000)+SUMIF('[1]Material Process'!$K$5:$K$10000,$B9,'[1]Material Process'!$L$5:$L$10000)+SUMIF('[1]Material Process'!$N$5:$N$10000,$B9,'[1]Material Process'!$O$5:$O$10000)+SUMIF('[1]Material Process'!$Q$5:$Q$10000,$B9,'[1]Material Process'!$R$5:$R$10000)</f>
        <v>0</v>
      </c>
      <c r="F9" s="20">
        <f t="shared" si="0"/>
        <v>66.25</v>
      </c>
      <c r="G9" s="21"/>
      <c r="H9" s="22"/>
      <c r="I9" s="23">
        <f t="shared" si="1"/>
        <v>0</v>
      </c>
    </row>
    <row r="10" spans="1:12" x14ac:dyDescent="0.25">
      <c r="A10" s="16">
        <v>9</v>
      </c>
      <c r="B10" s="17" t="s">
        <v>85</v>
      </c>
      <c r="C10" s="18">
        <v>6</v>
      </c>
      <c r="D10" s="19">
        <f>+SUMIF('[1]Material Inward'!$D$5:$D$10000,'[1]Stock Statement'!$B10,'[1]Material Inward'!$E$5:$E$10000)</f>
        <v>0</v>
      </c>
      <c r="E10" s="19">
        <f>+SUMIF('[1]Material Process'!$E$5:$E$10000,$B10,'[1]Material Process'!$F$5:$F$10000)+SUMIF('[1]Material Process'!$H$5:$H$10000,$B10,'[1]Material Process'!$I$5:$I$10000)+SUMIF('[1]Material Process'!$K$5:$K$10000,$B10,'[1]Material Process'!$L$5:$L$10000)+SUMIF('[1]Material Process'!$N$5:$N$10000,$B10,'[1]Material Process'!$O$5:$O$10000)+SUMIF('[1]Material Process'!$Q$5:$Q$10000,$B10,'[1]Material Process'!$R$5:$R$10000)</f>
        <v>0</v>
      </c>
      <c r="F10" s="20">
        <f t="shared" si="0"/>
        <v>6</v>
      </c>
      <c r="G10" s="21"/>
      <c r="H10" s="22"/>
      <c r="I10" s="23">
        <f t="shared" si="1"/>
        <v>0</v>
      </c>
    </row>
    <row r="11" spans="1:12" x14ac:dyDescent="0.25">
      <c r="A11" s="16">
        <v>10</v>
      </c>
      <c r="B11" s="17" t="s">
        <v>86</v>
      </c>
      <c r="C11" s="18">
        <v>1</v>
      </c>
      <c r="D11" s="19">
        <f>+SUMIF('[1]Material Inward'!$D$5:$D$10000,'[1]Stock Statement'!$B11,'[1]Material Inward'!$E$5:$E$10000)</f>
        <v>0</v>
      </c>
      <c r="E11" s="19">
        <f>+SUMIF('[1]Material Process'!$E$5:$E$10000,$B11,'[1]Material Process'!$F$5:$F$10000)+SUMIF('[1]Material Process'!$H$5:$H$10000,$B11,'[1]Material Process'!$I$5:$I$10000)+SUMIF('[1]Material Process'!$K$5:$K$10000,$B11,'[1]Material Process'!$L$5:$L$10000)+SUMIF('[1]Material Process'!$N$5:$N$10000,$B11,'[1]Material Process'!$O$5:$O$10000)+SUMIF('[1]Material Process'!$Q$5:$Q$10000,$B11,'[1]Material Process'!$R$5:$R$10000)</f>
        <v>0</v>
      </c>
      <c r="F11" s="20">
        <f t="shared" si="0"/>
        <v>1</v>
      </c>
      <c r="G11" s="21"/>
      <c r="H11" s="22"/>
      <c r="I11" s="23">
        <f t="shared" si="1"/>
        <v>0</v>
      </c>
    </row>
    <row r="12" spans="1:12" x14ac:dyDescent="0.25">
      <c r="A12" s="16">
        <v>11</v>
      </c>
      <c r="B12" s="17" t="s">
        <v>87</v>
      </c>
      <c r="C12" s="18">
        <v>4.25</v>
      </c>
      <c r="D12" s="19">
        <f>+SUMIF('[1]Material Inward'!$D$5:$D$10000,'[1]Stock Statement'!$B12,'[1]Material Inward'!$E$5:$E$10000)</f>
        <v>0</v>
      </c>
      <c r="E12" s="19">
        <f>+SUMIF('[1]Material Process'!$E$5:$E$10000,$B12,'[1]Material Process'!$F$5:$F$10000)+SUMIF('[1]Material Process'!$H$5:$H$10000,$B12,'[1]Material Process'!$I$5:$I$10000)+SUMIF('[1]Material Process'!$K$5:$K$10000,$B12,'[1]Material Process'!$L$5:$L$10000)+SUMIF('[1]Material Process'!$N$5:$N$10000,$B12,'[1]Material Process'!$O$5:$O$10000)+SUMIF('[1]Material Process'!$Q$5:$Q$10000,$B12,'[1]Material Process'!$R$5:$R$10000)</f>
        <v>0</v>
      </c>
      <c r="F12" s="20">
        <f t="shared" si="0"/>
        <v>4.25</v>
      </c>
      <c r="G12" s="21"/>
      <c r="H12" s="22"/>
      <c r="I12" s="23">
        <f t="shared" si="1"/>
        <v>0</v>
      </c>
    </row>
    <row r="13" spans="1:12" x14ac:dyDescent="0.25">
      <c r="A13" s="16">
        <v>12</v>
      </c>
      <c r="B13" s="17" t="s">
        <v>88</v>
      </c>
      <c r="C13" s="18">
        <v>4.5</v>
      </c>
      <c r="D13" s="19">
        <f>+SUMIF('[1]Material Inward'!$D$5:$D$10000,'[1]Stock Statement'!$B13,'[1]Material Inward'!$E$5:$E$10000)</f>
        <v>0</v>
      </c>
      <c r="E13" s="19">
        <f>+SUMIF('[1]Material Process'!$E$5:$E$10000,$B13,'[1]Material Process'!$F$5:$F$10000)+SUMIF('[1]Material Process'!$H$5:$H$10000,$B13,'[1]Material Process'!$I$5:$I$10000)+SUMIF('[1]Material Process'!$K$5:$K$10000,$B13,'[1]Material Process'!$L$5:$L$10000)+SUMIF('[1]Material Process'!$N$5:$N$10000,$B13,'[1]Material Process'!$O$5:$O$10000)+SUMIF('[1]Material Process'!$Q$5:$Q$10000,$B13,'[1]Material Process'!$R$5:$R$10000)</f>
        <v>0</v>
      </c>
      <c r="F13" s="20">
        <f t="shared" si="0"/>
        <v>4.5</v>
      </c>
      <c r="G13" s="21"/>
      <c r="H13" s="22"/>
      <c r="I13" s="23">
        <f t="shared" si="1"/>
        <v>0</v>
      </c>
    </row>
    <row r="14" spans="1:12" x14ac:dyDescent="0.25">
      <c r="A14" s="16">
        <v>13</v>
      </c>
      <c r="B14" s="17" t="s">
        <v>89</v>
      </c>
      <c r="C14" s="18">
        <v>2</v>
      </c>
      <c r="D14" s="19">
        <f>+SUMIF('[1]Material Inward'!$D$5:$D$10000,'[1]Stock Statement'!$B14,'[1]Material Inward'!$E$5:$E$10000)</f>
        <v>0</v>
      </c>
      <c r="E14" s="19">
        <f>+SUMIF('[1]Material Process'!$E$5:$E$10000,$B14,'[1]Material Process'!$F$5:$F$10000)+SUMIF('[1]Material Process'!$H$5:$H$10000,$B14,'[1]Material Process'!$I$5:$I$10000)+SUMIF('[1]Material Process'!$K$5:$K$10000,$B14,'[1]Material Process'!$L$5:$L$10000)+SUMIF('[1]Material Process'!$N$5:$N$10000,$B14,'[1]Material Process'!$O$5:$O$10000)+SUMIF('[1]Material Process'!$Q$5:$Q$10000,$B14,'[1]Material Process'!$R$5:$R$10000)</f>
        <v>0</v>
      </c>
      <c r="F14" s="20">
        <f t="shared" si="0"/>
        <v>2</v>
      </c>
      <c r="G14" s="21"/>
      <c r="H14" s="22"/>
      <c r="I14" s="23">
        <f t="shared" si="1"/>
        <v>0</v>
      </c>
    </row>
    <row r="15" spans="1:12" x14ac:dyDescent="0.25">
      <c r="A15" s="16">
        <v>14</v>
      </c>
      <c r="B15" s="17" t="s">
        <v>90</v>
      </c>
      <c r="C15" s="18">
        <v>24</v>
      </c>
      <c r="D15" s="19">
        <f>+SUMIF('[1]Material Inward'!$D$5:$D$10000,'[1]Stock Statement'!$B15,'[1]Material Inward'!$E$5:$E$10000)</f>
        <v>0</v>
      </c>
      <c r="E15" s="19">
        <f>+SUMIF('[1]Material Process'!$E$5:$E$10000,$B15,'[1]Material Process'!$F$5:$F$10000)+SUMIF('[1]Material Process'!$H$5:$H$10000,$B15,'[1]Material Process'!$I$5:$I$10000)+SUMIF('[1]Material Process'!$K$5:$K$10000,$B15,'[1]Material Process'!$L$5:$L$10000)+SUMIF('[1]Material Process'!$N$5:$N$10000,$B15,'[1]Material Process'!$O$5:$O$10000)+SUMIF('[1]Material Process'!$Q$5:$Q$10000,$B15,'[1]Material Process'!$R$5:$R$10000)</f>
        <v>0</v>
      </c>
      <c r="F15" s="20">
        <f t="shared" si="0"/>
        <v>24</v>
      </c>
      <c r="G15" s="21"/>
      <c r="H15" s="22"/>
      <c r="I15" s="23">
        <f t="shared" si="1"/>
        <v>0</v>
      </c>
    </row>
    <row r="16" spans="1:12" x14ac:dyDescent="0.25">
      <c r="A16" s="16">
        <v>15</v>
      </c>
      <c r="B16" s="17" t="s">
        <v>91</v>
      </c>
      <c r="C16" s="18">
        <v>3.25</v>
      </c>
      <c r="D16" s="19">
        <f>+SUMIF('[1]Material Inward'!$D$5:$D$10000,'[1]Stock Statement'!$B16,'[1]Material Inward'!$E$5:$E$10000)</f>
        <v>0</v>
      </c>
      <c r="E16" s="19">
        <f>+SUMIF('[1]Material Process'!$E$5:$E$10000,$B16,'[1]Material Process'!$F$5:$F$10000)+SUMIF('[1]Material Process'!$H$5:$H$10000,$B16,'[1]Material Process'!$I$5:$I$10000)+SUMIF('[1]Material Process'!$K$5:$K$10000,$B16,'[1]Material Process'!$L$5:$L$10000)+SUMIF('[1]Material Process'!$N$5:$N$10000,$B16,'[1]Material Process'!$O$5:$O$10000)+SUMIF('[1]Material Process'!$Q$5:$Q$10000,$B16,'[1]Material Process'!$R$5:$R$10000)</f>
        <v>0</v>
      </c>
      <c r="F16" s="20">
        <f t="shared" si="0"/>
        <v>3.25</v>
      </c>
      <c r="G16" s="21"/>
      <c r="H16" s="22"/>
      <c r="I16" s="23">
        <f t="shared" si="1"/>
        <v>0</v>
      </c>
    </row>
    <row r="17" spans="1:9" x14ac:dyDescent="0.25">
      <c r="A17" s="16">
        <v>16</v>
      </c>
      <c r="B17" s="17" t="s">
        <v>92</v>
      </c>
      <c r="C17" s="18">
        <v>3</v>
      </c>
      <c r="D17" s="19">
        <f>+SUMIF('[1]Material Inward'!$D$5:$D$10000,'[1]Stock Statement'!$B17,'[1]Material Inward'!$E$5:$E$10000)</f>
        <v>0</v>
      </c>
      <c r="E17" s="19">
        <f>+SUMIF('[1]Material Process'!$E$5:$E$10000,$B17,'[1]Material Process'!$F$5:$F$10000)+SUMIF('[1]Material Process'!$H$5:$H$10000,$B17,'[1]Material Process'!$I$5:$I$10000)+SUMIF('[1]Material Process'!$K$5:$K$10000,$B17,'[1]Material Process'!$L$5:$L$10000)+SUMIF('[1]Material Process'!$N$5:$N$10000,$B17,'[1]Material Process'!$O$5:$O$10000)+SUMIF('[1]Material Process'!$Q$5:$Q$10000,$B17,'[1]Material Process'!$R$5:$R$10000)</f>
        <v>0</v>
      </c>
      <c r="F17" s="20">
        <f t="shared" si="0"/>
        <v>3</v>
      </c>
      <c r="G17" s="21"/>
      <c r="H17" s="22"/>
      <c r="I17" s="23">
        <f t="shared" si="1"/>
        <v>0</v>
      </c>
    </row>
    <row r="18" spans="1:9" x14ac:dyDescent="0.25">
      <c r="A18" s="16">
        <v>17</v>
      </c>
      <c r="B18" s="17" t="s">
        <v>93</v>
      </c>
      <c r="C18" s="18">
        <v>10.5</v>
      </c>
      <c r="D18" s="19">
        <f>+SUMIF('[1]Material Inward'!$D$5:$D$10000,'[1]Stock Statement'!$B18,'[1]Material Inward'!$E$5:$E$10000)</f>
        <v>0</v>
      </c>
      <c r="E18" s="19">
        <f>+SUMIF('[1]Material Process'!$E$5:$E$10000,$B18,'[1]Material Process'!$F$5:$F$10000)+SUMIF('[1]Material Process'!$H$5:$H$10000,$B18,'[1]Material Process'!$I$5:$I$10000)+SUMIF('[1]Material Process'!$K$5:$K$10000,$B18,'[1]Material Process'!$L$5:$L$10000)+SUMIF('[1]Material Process'!$N$5:$N$10000,$B18,'[1]Material Process'!$O$5:$O$10000)+SUMIF('[1]Material Process'!$Q$5:$Q$10000,$B18,'[1]Material Process'!$R$5:$R$10000)</f>
        <v>0</v>
      </c>
      <c r="F18" s="20">
        <f t="shared" si="0"/>
        <v>10.5</v>
      </c>
      <c r="G18" s="21"/>
      <c r="H18" s="22"/>
      <c r="I18" s="23">
        <f t="shared" si="1"/>
        <v>0</v>
      </c>
    </row>
    <row r="19" spans="1:9" x14ac:dyDescent="0.25">
      <c r="A19" s="16">
        <v>18</v>
      </c>
      <c r="B19" s="17" t="s">
        <v>94</v>
      </c>
      <c r="C19" s="18"/>
      <c r="D19" s="19">
        <f>+SUMIF('[1]Material Inward'!$D$5:$D$10000,'[1]Stock Statement'!$B19,'[1]Material Inward'!$E$5:$E$10000)</f>
        <v>0</v>
      </c>
      <c r="E19" s="19">
        <f>+SUMIF('[1]Material Process'!$E$5:$E$10000,$B19,'[1]Material Process'!$F$5:$F$10000)+SUMIF('[1]Material Process'!$H$5:$H$10000,$B19,'[1]Material Process'!$I$5:$I$10000)+SUMIF('[1]Material Process'!$K$5:$K$10000,$B19,'[1]Material Process'!$L$5:$L$10000)+SUMIF('[1]Material Process'!$N$5:$N$10000,$B19,'[1]Material Process'!$O$5:$O$10000)+SUMIF('[1]Material Process'!$Q$5:$Q$10000,$B19,'[1]Material Process'!$R$5:$R$10000)</f>
        <v>0</v>
      </c>
      <c r="F19" s="20">
        <f t="shared" si="0"/>
        <v>0</v>
      </c>
      <c r="G19" s="21"/>
      <c r="H19" s="22"/>
      <c r="I19" s="23">
        <f t="shared" si="1"/>
        <v>0</v>
      </c>
    </row>
    <row r="20" spans="1:9" x14ac:dyDescent="0.25">
      <c r="A20" s="16">
        <v>19</v>
      </c>
      <c r="B20" s="17" t="s">
        <v>95</v>
      </c>
      <c r="C20" s="18">
        <v>0</v>
      </c>
      <c r="D20" s="19">
        <f>+SUMIF('[1]Material Inward'!$D$5:$D$10000,'[1]Stock Statement'!$B20,'[1]Material Inward'!$E$5:$E$10000)</f>
        <v>0</v>
      </c>
      <c r="E20" s="19">
        <f>+SUMIF('[1]Material Process'!$E$5:$E$10000,$B20,'[1]Material Process'!$F$5:$F$10000)+SUMIF('[1]Material Process'!$H$5:$H$10000,$B20,'[1]Material Process'!$I$5:$I$10000)+SUMIF('[1]Material Process'!$K$5:$K$10000,$B20,'[1]Material Process'!$L$5:$L$10000)+SUMIF('[1]Material Process'!$N$5:$N$10000,$B20,'[1]Material Process'!$O$5:$O$10000)+SUMIF('[1]Material Process'!$Q$5:$Q$10000,$B20,'[1]Material Process'!$R$5:$R$10000)</f>
        <v>0</v>
      </c>
      <c r="F20" s="20">
        <f t="shared" si="0"/>
        <v>0</v>
      </c>
      <c r="G20" s="21"/>
      <c r="H20" s="22"/>
      <c r="I20" s="23">
        <f t="shared" si="1"/>
        <v>0</v>
      </c>
    </row>
    <row r="21" spans="1:9" x14ac:dyDescent="0.25">
      <c r="A21" s="16">
        <v>20</v>
      </c>
      <c r="B21" s="17" t="s">
        <v>96</v>
      </c>
      <c r="C21" s="18">
        <v>2</v>
      </c>
      <c r="D21" s="19">
        <f>+SUMIF('[1]Material Inward'!$D$5:$D$10000,'[1]Stock Statement'!$B21,'[1]Material Inward'!$E$5:$E$10000)</f>
        <v>0</v>
      </c>
      <c r="E21" s="19">
        <f>+SUMIF('[1]Material Process'!$E$5:$E$10000,$B21,'[1]Material Process'!$F$5:$F$10000)+SUMIF('[1]Material Process'!$H$5:$H$10000,$B21,'[1]Material Process'!$I$5:$I$10000)+SUMIF('[1]Material Process'!$K$5:$K$10000,$B21,'[1]Material Process'!$L$5:$L$10000)+SUMIF('[1]Material Process'!$N$5:$N$10000,$B21,'[1]Material Process'!$O$5:$O$10000)+SUMIF('[1]Material Process'!$Q$5:$Q$10000,$B21,'[1]Material Process'!$R$5:$R$10000)</f>
        <v>0</v>
      </c>
      <c r="F21" s="20">
        <f t="shared" si="0"/>
        <v>2</v>
      </c>
      <c r="G21" s="21"/>
      <c r="H21" s="22"/>
      <c r="I21" s="23">
        <f t="shared" si="1"/>
        <v>0</v>
      </c>
    </row>
    <row r="22" spans="1:9" x14ac:dyDescent="0.25">
      <c r="A22" s="16">
        <v>21</v>
      </c>
      <c r="B22" s="17" t="s">
        <v>97</v>
      </c>
      <c r="C22" s="18">
        <v>7</v>
      </c>
      <c r="D22" s="19">
        <f>+SUMIF('[1]Material Inward'!$D$5:$D$10000,'[1]Stock Statement'!$B22,'[1]Material Inward'!$E$5:$E$10000)</f>
        <v>0</v>
      </c>
      <c r="E22" s="19">
        <f>+SUMIF('[1]Material Process'!$E$5:$E$10000,$B22,'[1]Material Process'!$F$5:$F$10000)+SUMIF('[1]Material Process'!$H$5:$H$10000,$B22,'[1]Material Process'!$I$5:$I$10000)+SUMIF('[1]Material Process'!$K$5:$K$10000,$B22,'[1]Material Process'!$L$5:$L$10000)+SUMIF('[1]Material Process'!$N$5:$N$10000,$B22,'[1]Material Process'!$O$5:$O$10000)+SUMIF('[1]Material Process'!$Q$5:$Q$10000,$B22,'[1]Material Process'!$R$5:$R$10000)</f>
        <v>0</v>
      </c>
      <c r="F22" s="20">
        <f t="shared" si="0"/>
        <v>7</v>
      </c>
      <c r="G22" s="21"/>
      <c r="H22" s="22"/>
      <c r="I22" s="23">
        <f t="shared" si="1"/>
        <v>0</v>
      </c>
    </row>
    <row r="23" spans="1:9" x14ac:dyDescent="0.25">
      <c r="A23" s="16">
        <v>22</v>
      </c>
      <c r="B23" s="17" t="s">
        <v>98</v>
      </c>
      <c r="C23" s="18">
        <v>9.75</v>
      </c>
      <c r="D23" s="19">
        <f>+SUMIF('[1]Material Inward'!$D$5:$D$10000,'[1]Stock Statement'!$B23,'[1]Material Inward'!$E$5:$E$10000)</f>
        <v>0</v>
      </c>
      <c r="E23" s="19">
        <f>+SUMIF('[1]Material Process'!$E$5:$E$10000,$B23,'[1]Material Process'!$F$5:$F$10000)+SUMIF('[1]Material Process'!$H$5:$H$10000,$B23,'[1]Material Process'!$I$5:$I$10000)+SUMIF('[1]Material Process'!$K$5:$K$10000,$B23,'[1]Material Process'!$L$5:$L$10000)+SUMIF('[1]Material Process'!$N$5:$N$10000,$B23,'[1]Material Process'!$O$5:$O$10000)+SUMIF('[1]Material Process'!$Q$5:$Q$10000,$B23,'[1]Material Process'!$R$5:$R$10000)</f>
        <v>0</v>
      </c>
      <c r="F23" s="20">
        <f t="shared" si="0"/>
        <v>9.75</v>
      </c>
      <c r="G23" s="21"/>
      <c r="H23" s="22"/>
      <c r="I23" s="23">
        <f t="shared" si="1"/>
        <v>0</v>
      </c>
    </row>
    <row r="24" spans="1:9" x14ac:dyDescent="0.25">
      <c r="A24" s="16">
        <v>23</v>
      </c>
      <c r="B24" s="17" t="s">
        <v>99</v>
      </c>
      <c r="C24" s="18">
        <v>4.25</v>
      </c>
      <c r="D24" s="19">
        <f>+SUMIF('[1]Material Inward'!$D$5:$D$10000,'[1]Stock Statement'!$B24,'[1]Material Inward'!$E$5:$E$10000)</f>
        <v>0</v>
      </c>
      <c r="E24" s="19">
        <f>+SUMIF('[1]Material Process'!$E$5:$E$10000,$B24,'[1]Material Process'!$F$5:$F$10000)+SUMIF('[1]Material Process'!$H$5:$H$10000,$B24,'[1]Material Process'!$I$5:$I$10000)+SUMIF('[1]Material Process'!$K$5:$K$10000,$B24,'[1]Material Process'!$L$5:$L$10000)+SUMIF('[1]Material Process'!$N$5:$N$10000,$B24,'[1]Material Process'!$O$5:$O$10000)+SUMIF('[1]Material Process'!$Q$5:$Q$10000,$B24,'[1]Material Process'!$R$5:$R$10000)</f>
        <v>0</v>
      </c>
      <c r="F24" s="20">
        <f t="shared" si="0"/>
        <v>4.25</v>
      </c>
      <c r="G24" s="21"/>
      <c r="H24" s="22"/>
      <c r="I24" s="23">
        <f t="shared" si="1"/>
        <v>0</v>
      </c>
    </row>
    <row r="25" spans="1:9" x14ac:dyDescent="0.25">
      <c r="A25" s="16">
        <v>24</v>
      </c>
      <c r="B25" s="17" t="s">
        <v>100</v>
      </c>
      <c r="C25" s="18">
        <v>7</v>
      </c>
      <c r="D25" s="19">
        <f>+SUMIF('[1]Material Inward'!$D$5:$D$10000,'[1]Stock Statement'!$B25,'[1]Material Inward'!$E$5:$E$10000)</f>
        <v>0</v>
      </c>
      <c r="E25" s="19">
        <f>+SUMIF('[1]Material Process'!$E$5:$E$10000,$B25,'[1]Material Process'!$F$5:$F$10000)+SUMIF('[1]Material Process'!$H$5:$H$10000,$B25,'[1]Material Process'!$I$5:$I$10000)+SUMIF('[1]Material Process'!$K$5:$K$10000,$B25,'[1]Material Process'!$L$5:$L$10000)+SUMIF('[1]Material Process'!$N$5:$N$10000,$B25,'[1]Material Process'!$O$5:$O$10000)+SUMIF('[1]Material Process'!$Q$5:$Q$10000,$B25,'[1]Material Process'!$R$5:$R$10000)</f>
        <v>0</v>
      </c>
      <c r="F25" s="20">
        <f t="shared" si="0"/>
        <v>7</v>
      </c>
      <c r="G25" s="21"/>
      <c r="H25" s="22"/>
      <c r="I25" s="23">
        <f t="shared" si="1"/>
        <v>0</v>
      </c>
    </row>
    <row r="26" spans="1:9" x14ac:dyDescent="0.25">
      <c r="A26" s="16">
        <v>25</v>
      </c>
      <c r="B26" s="17" t="s">
        <v>101</v>
      </c>
      <c r="C26" s="18">
        <v>10</v>
      </c>
      <c r="D26" s="19">
        <f>+SUMIF('[1]Material Inward'!$D$5:$D$10000,'[1]Stock Statement'!$B26,'[1]Material Inward'!$E$5:$E$10000)</f>
        <v>0</v>
      </c>
      <c r="E26" s="19">
        <f>+SUMIF('[1]Material Process'!$E$5:$E$10000,$B26,'[1]Material Process'!$F$5:$F$10000)+SUMIF('[1]Material Process'!$H$5:$H$10000,$B26,'[1]Material Process'!$I$5:$I$10000)+SUMIF('[1]Material Process'!$K$5:$K$10000,$B26,'[1]Material Process'!$L$5:$L$10000)+SUMIF('[1]Material Process'!$N$5:$N$10000,$B26,'[1]Material Process'!$O$5:$O$10000)+SUMIF('[1]Material Process'!$Q$5:$Q$10000,$B26,'[1]Material Process'!$R$5:$R$10000)</f>
        <v>0</v>
      </c>
      <c r="F26" s="20">
        <f t="shared" si="0"/>
        <v>10</v>
      </c>
      <c r="G26" s="21"/>
      <c r="H26" s="22"/>
      <c r="I26" s="23">
        <f t="shared" si="1"/>
        <v>0</v>
      </c>
    </row>
    <row r="27" spans="1:9" x14ac:dyDescent="0.25">
      <c r="A27" s="16">
        <v>26</v>
      </c>
      <c r="B27" s="17" t="s">
        <v>102</v>
      </c>
      <c r="C27" s="18"/>
      <c r="D27" s="19">
        <f>+SUMIF('[1]Material Inward'!$D$5:$D$10000,'[1]Stock Statement'!$B27,'[1]Material Inward'!$E$5:$E$10000)</f>
        <v>0</v>
      </c>
      <c r="E27" s="19">
        <f>+SUMIF('[1]Material Process'!$E$5:$E$10000,$B27,'[1]Material Process'!$F$5:$F$10000)+SUMIF('[1]Material Process'!$H$5:$H$10000,$B27,'[1]Material Process'!$I$5:$I$10000)+SUMIF('[1]Material Process'!$K$5:$K$10000,$B27,'[1]Material Process'!$L$5:$L$10000)+SUMIF('[1]Material Process'!$N$5:$N$10000,$B27,'[1]Material Process'!$O$5:$O$10000)+SUMIF('[1]Material Process'!$Q$5:$Q$10000,$B27,'[1]Material Process'!$R$5:$R$10000)</f>
        <v>0</v>
      </c>
      <c r="F27" s="20">
        <f t="shared" si="0"/>
        <v>0</v>
      </c>
      <c r="G27" s="21"/>
      <c r="H27" s="22"/>
      <c r="I27" s="23">
        <f t="shared" si="1"/>
        <v>0</v>
      </c>
    </row>
    <row r="28" spans="1:9" x14ac:dyDescent="0.25">
      <c r="A28" s="16">
        <v>27</v>
      </c>
      <c r="B28" s="17" t="s">
        <v>103</v>
      </c>
      <c r="C28" s="18">
        <v>5.5</v>
      </c>
      <c r="D28" s="19">
        <f>+SUMIF('[1]Material Inward'!$D$5:$D$10000,'[1]Stock Statement'!$B28,'[1]Material Inward'!$E$5:$E$10000)</f>
        <v>0</v>
      </c>
      <c r="E28" s="19">
        <f>+SUMIF('[1]Material Process'!$E$5:$E$10000,$B28,'[1]Material Process'!$F$5:$F$10000)+SUMIF('[1]Material Process'!$H$5:$H$10000,$B28,'[1]Material Process'!$I$5:$I$10000)+SUMIF('[1]Material Process'!$K$5:$K$10000,$B28,'[1]Material Process'!$L$5:$L$10000)+SUMIF('[1]Material Process'!$N$5:$N$10000,$B28,'[1]Material Process'!$O$5:$O$10000)+SUMIF('[1]Material Process'!$Q$5:$Q$10000,$B28,'[1]Material Process'!$R$5:$R$10000)</f>
        <v>0</v>
      </c>
      <c r="F28" s="20">
        <f t="shared" si="0"/>
        <v>5.5</v>
      </c>
      <c r="G28" s="21"/>
      <c r="H28" s="22"/>
      <c r="I28" s="23">
        <f t="shared" si="1"/>
        <v>0</v>
      </c>
    </row>
    <row r="29" spans="1:9" x14ac:dyDescent="0.25">
      <c r="A29" s="16">
        <v>28</v>
      </c>
      <c r="B29" s="17" t="s">
        <v>104</v>
      </c>
      <c r="C29" s="18">
        <v>10.25</v>
      </c>
      <c r="D29" s="19">
        <f>+SUMIF('[1]Material Inward'!$D$5:$D$10000,'[1]Stock Statement'!$B29,'[1]Material Inward'!$E$5:$E$10000)</f>
        <v>0</v>
      </c>
      <c r="E29" s="19">
        <f>+SUMIF('[1]Material Process'!$E$5:$E$10000,$B29,'[1]Material Process'!$F$5:$F$10000)+SUMIF('[1]Material Process'!$H$5:$H$10000,$B29,'[1]Material Process'!$I$5:$I$10000)+SUMIF('[1]Material Process'!$K$5:$K$10000,$B29,'[1]Material Process'!$L$5:$L$10000)+SUMIF('[1]Material Process'!$N$5:$N$10000,$B29,'[1]Material Process'!$O$5:$O$10000)+SUMIF('[1]Material Process'!$Q$5:$Q$10000,$B29,'[1]Material Process'!$R$5:$R$10000)</f>
        <v>0</v>
      </c>
      <c r="F29" s="20">
        <f t="shared" si="0"/>
        <v>10.25</v>
      </c>
      <c r="G29" s="21"/>
      <c r="H29" s="22"/>
      <c r="I29" s="23">
        <f t="shared" si="1"/>
        <v>0</v>
      </c>
    </row>
    <row r="30" spans="1:9" x14ac:dyDescent="0.25">
      <c r="A30" s="16">
        <v>29</v>
      </c>
      <c r="B30" s="17" t="s">
        <v>105</v>
      </c>
      <c r="C30" s="18">
        <v>38</v>
      </c>
      <c r="D30" s="19">
        <f>+SUMIF('[1]Material Inward'!$D$5:$D$10000,'[1]Stock Statement'!$B30,'[1]Material Inward'!$E$5:$E$10000)</f>
        <v>0</v>
      </c>
      <c r="E30" s="19">
        <f>+SUMIF('[1]Material Process'!$E$5:$E$10000,$B30,'[1]Material Process'!$F$5:$F$10000)+SUMIF('[1]Material Process'!$H$5:$H$10000,$B30,'[1]Material Process'!$I$5:$I$10000)+SUMIF('[1]Material Process'!$K$5:$K$10000,$B30,'[1]Material Process'!$L$5:$L$10000)+SUMIF('[1]Material Process'!$N$5:$N$10000,$B30,'[1]Material Process'!$O$5:$O$10000)+SUMIF('[1]Material Process'!$Q$5:$Q$10000,$B30,'[1]Material Process'!$R$5:$R$10000)</f>
        <v>0</v>
      </c>
      <c r="F30" s="20">
        <f t="shared" si="0"/>
        <v>38</v>
      </c>
      <c r="G30" s="21"/>
      <c r="H30" s="22"/>
      <c r="I30" s="23">
        <f t="shared" si="1"/>
        <v>0</v>
      </c>
    </row>
    <row r="31" spans="1:9" x14ac:dyDescent="0.25">
      <c r="A31" s="16">
        <v>30</v>
      </c>
      <c r="B31" s="17" t="s">
        <v>106</v>
      </c>
      <c r="C31" s="18">
        <v>21.25</v>
      </c>
      <c r="D31" s="19">
        <f>+SUMIF('[1]Material Inward'!$D$5:$D$10000,'[1]Stock Statement'!$B31,'[1]Material Inward'!$E$5:$E$10000)</f>
        <v>0</v>
      </c>
      <c r="E31" s="19">
        <f>+SUMIF('[1]Material Process'!$E$5:$E$10000,$B31,'[1]Material Process'!$F$5:$F$10000)+SUMIF('[1]Material Process'!$H$5:$H$10000,$B31,'[1]Material Process'!$I$5:$I$10000)+SUMIF('[1]Material Process'!$K$5:$K$10000,$B31,'[1]Material Process'!$L$5:$L$10000)+SUMIF('[1]Material Process'!$N$5:$N$10000,$B31,'[1]Material Process'!$O$5:$O$10000)+SUMIF('[1]Material Process'!$Q$5:$Q$10000,$B31,'[1]Material Process'!$R$5:$R$10000)</f>
        <v>0</v>
      </c>
      <c r="F31" s="20">
        <f t="shared" si="0"/>
        <v>21.25</v>
      </c>
      <c r="G31" s="21"/>
      <c r="H31" s="22"/>
      <c r="I31" s="23">
        <f t="shared" si="1"/>
        <v>0</v>
      </c>
    </row>
    <row r="32" spans="1:9" x14ac:dyDescent="0.25">
      <c r="A32" s="16">
        <v>31</v>
      </c>
      <c r="B32" s="17" t="s">
        <v>107</v>
      </c>
      <c r="C32" s="18">
        <v>7.75</v>
      </c>
      <c r="D32" s="19">
        <f>+SUMIF('[1]Material Inward'!$D$5:$D$10000,'[1]Stock Statement'!$B32,'[1]Material Inward'!$E$5:$E$10000)</f>
        <v>0</v>
      </c>
      <c r="E32" s="19">
        <f>+SUMIF('[1]Material Process'!$E$5:$E$10000,$B32,'[1]Material Process'!$F$5:$F$10000)+SUMIF('[1]Material Process'!$H$5:$H$10000,$B32,'[1]Material Process'!$I$5:$I$10000)+SUMIF('[1]Material Process'!$K$5:$K$10000,$B32,'[1]Material Process'!$L$5:$L$10000)+SUMIF('[1]Material Process'!$N$5:$N$10000,$B32,'[1]Material Process'!$O$5:$O$10000)+SUMIF('[1]Material Process'!$Q$5:$Q$10000,$B32,'[1]Material Process'!$R$5:$R$10000)</f>
        <v>0</v>
      </c>
      <c r="F32" s="20">
        <f t="shared" si="0"/>
        <v>7.75</v>
      </c>
      <c r="G32" s="21"/>
      <c r="H32" s="22"/>
      <c r="I32" s="23">
        <f t="shared" si="1"/>
        <v>0</v>
      </c>
    </row>
    <row r="33" spans="1:9" x14ac:dyDescent="0.25">
      <c r="A33" s="16">
        <v>32</v>
      </c>
      <c r="B33" s="17" t="s">
        <v>108</v>
      </c>
      <c r="C33" s="18">
        <v>11.25</v>
      </c>
      <c r="D33" s="19">
        <f>+SUMIF('[1]Material Inward'!$D$5:$D$10000,'[1]Stock Statement'!$B33,'[1]Material Inward'!$E$5:$E$10000)</f>
        <v>0</v>
      </c>
      <c r="E33" s="19">
        <f>+SUMIF('[1]Material Process'!$E$5:$E$10000,$B33,'[1]Material Process'!$F$5:$F$10000)+SUMIF('[1]Material Process'!$H$5:$H$10000,$B33,'[1]Material Process'!$I$5:$I$10000)+SUMIF('[1]Material Process'!$K$5:$K$10000,$B33,'[1]Material Process'!$L$5:$L$10000)+SUMIF('[1]Material Process'!$N$5:$N$10000,$B33,'[1]Material Process'!$O$5:$O$10000)+SUMIF('[1]Material Process'!$Q$5:$Q$10000,$B33,'[1]Material Process'!$R$5:$R$10000)</f>
        <v>0</v>
      </c>
      <c r="F33" s="20">
        <f t="shared" si="0"/>
        <v>11.25</v>
      </c>
      <c r="G33" s="21"/>
      <c r="H33" s="22"/>
      <c r="I33" s="23">
        <f t="shared" si="1"/>
        <v>0</v>
      </c>
    </row>
    <row r="34" spans="1:9" x14ac:dyDescent="0.25">
      <c r="A34" s="16">
        <v>33</v>
      </c>
      <c r="B34" s="17" t="s">
        <v>109</v>
      </c>
      <c r="C34" s="18">
        <v>10.5</v>
      </c>
      <c r="D34" s="19">
        <f>+SUMIF('[1]Material Inward'!$D$5:$D$10000,'[1]Stock Statement'!$B34,'[1]Material Inward'!$E$5:$E$10000)</f>
        <v>0</v>
      </c>
      <c r="E34" s="19">
        <f>+SUMIF('[1]Material Process'!$E$5:$E$10000,$B34,'[1]Material Process'!$F$5:$F$10000)+SUMIF('[1]Material Process'!$H$5:$H$10000,$B34,'[1]Material Process'!$I$5:$I$10000)+SUMIF('[1]Material Process'!$K$5:$K$10000,$B34,'[1]Material Process'!$L$5:$L$10000)+SUMIF('[1]Material Process'!$N$5:$N$10000,$B34,'[1]Material Process'!$O$5:$O$10000)+SUMIF('[1]Material Process'!$Q$5:$Q$10000,$B34,'[1]Material Process'!$R$5:$R$10000)</f>
        <v>0</v>
      </c>
      <c r="F34" s="20">
        <f t="shared" si="0"/>
        <v>10.5</v>
      </c>
      <c r="G34" s="21"/>
      <c r="H34" s="22"/>
      <c r="I34" s="23">
        <f t="shared" si="1"/>
        <v>0</v>
      </c>
    </row>
    <row r="35" spans="1:9" x14ac:dyDescent="0.25">
      <c r="A35" s="16">
        <v>34</v>
      </c>
      <c r="B35" s="17" t="s">
        <v>110</v>
      </c>
      <c r="C35" s="18">
        <v>10.75</v>
      </c>
      <c r="D35" s="19">
        <f>+SUMIF('[1]Material Inward'!$D$5:$D$10000,'[1]Stock Statement'!$B35,'[1]Material Inward'!$E$5:$E$10000)</f>
        <v>0</v>
      </c>
      <c r="E35" s="19">
        <f>+SUMIF('[1]Material Process'!$E$5:$E$10000,$B35,'[1]Material Process'!$F$5:$F$10000)+SUMIF('[1]Material Process'!$H$5:$H$10000,$B35,'[1]Material Process'!$I$5:$I$10000)+SUMIF('[1]Material Process'!$K$5:$K$10000,$B35,'[1]Material Process'!$L$5:$L$10000)+SUMIF('[1]Material Process'!$N$5:$N$10000,$B35,'[1]Material Process'!$O$5:$O$10000)+SUMIF('[1]Material Process'!$Q$5:$Q$10000,$B35,'[1]Material Process'!$R$5:$R$10000)</f>
        <v>0</v>
      </c>
      <c r="F35" s="20">
        <f t="shared" si="0"/>
        <v>10.75</v>
      </c>
      <c r="G35" s="21"/>
      <c r="H35" s="22"/>
      <c r="I35" s="23">
        <f t="shared" si="1"/>
        <v>0</v>
      </c>
    </row>
    <row r="36" spans="1:9" x14ac:dyDescent="0.25">
      <c r="A36" s="16">
        <v>35</v>
      </c>
      <c r="B36" s="17" t="s">
        <v>111</v>
      </c>
      <c r="C36" s="18">
        <v>2</v>
      </c>
      <c r="D36" s="19">
        <f>+SUMIF('[1]Material Inward'!$D$5:$D$10000,'[1]Stock Statement'!$B36,'[1]Material Inward'!$E$5:$E$10000)</f>
        <v>0</v>
      </c>
      <c r="E36" s="19">
        <f>+SUMIF('[1]Material Process'!$E$5:$E$10000,$B36,'[1]Material Process'!$F$5:$F$10000)+SUMIF('[1]Material Process'!$H$5:$H$10000,$B36,'[1]Material Process'!$I$5:$I$10000)+SUMIF('[1]Material Process'!$K$5:$K$10000,$B36,'[1]Material Process'!$L$5:$L$10000)+SUMIF('[1]Material Process'!$N$5:$N$10000,$B36,'[1]Material Process'!$O$5:$O$10000)+SUMIF('[1]Material Process'!$Q$5:$Q$10000,$B36,'[1]Material Process'!$R$5:$R$10000)</f>
        <v>0</v>
      </c>
      <c r="F36" s="20">
        <f t="shared" si="0"/>
        <v>2</v>
      </c>
      <c r="G36" s="21"/>
      <c r="H36" s="22"/>
      <c r="I36" s="23">
        <f t="shared" si="1"/>
        <v>0</v>
      </c>
    </row>
    <row r="37" spans="1:9" x14ac:dyDescent="0.25">
      <c r="A37" s="16">
        <v>36</v>
      </c>
      <c r="B37" s="17" t="s">
        <v>112</v>
      </c>
      <c r="C37" s="18">
        <v>2</v>
      </c>
      <c r="D37" s="19">
        <f>+SUMIF('[1]Material Inward'!$D$5:$D$10000,'[1]Stock Statement'!$B37,'[1]Material Inward'!$E$5:$E$10000)</f>
        <v>0</v>
      </c>
      <c r="E37" s="19">
        <f>+SUMIF('[1]Material Process'!$E$5:$E$10000,$B37,'[1]Material Process'!$F$5:$F$10000)+SUMIF('[1]Material Process'!$H$5:$H$10000,$B37,'[1]Material Process'!$I$5:$I$10000)+SUMIF('[1]Material Process'!$K$5:$K$10000,$B37,'[1]Material Process'!$L$5:$L$10000)+SUMIF('[1]Material Process'!$N$5:$N$10000,$B37,'[1]Material Process'!$O$5:$O$10000)+SUMIF('[1]Material Process'!$Q$5:$Q$10000,$B37,'[1]Material Process'!$R$5:$R$10000)</f>
        <v>0</v>
      </c>
      <c r="F37" s="20">
        <f t="shared" si="0"/>
        <v>2</v>
      </c>
      <c r="G37" s="21"/>
      <c r="H37" s="22"/>
      <c r="I37" s="23">
        <f t="shared" si="1"/>
        <v>0</v>
      </c>
    </row>
    <row r="38" spans="1:9" x14ac:dyDescent="0.25">
      <c r="A38" s="16">
        <v>37</v>
      </c>
      <c r="B38" s="17" t="s">
        <v>113</v>
      </c>
      <c r="C38" s="18">
        <v>2</v>
      </c>
      <c r="D38" s="19">
        <f>+SUMIF('[1]Material Inward'!$D$5:$D$10000,'[1]Stock Statement'!$B38,'[1]Material Inward'!$E$5:$E$10000)</f>
        <v>0</v>
      </c>
      <c r="E38" s="19">
        <f>+SUMIF('[1]Material Process'!$E$5:$E$10000,$B38,'[1]Material Process'!$F$5:$F$10000)+SUMIF('[1]Material Process'!$H$5:$H$10000,$B38,'[1]Material Process'!$I$5:$I$10000)+SUMIF('[1]Material Process'!$K$5:$K$10000,$B38,'[1]Material Process'!$L$5:$L$10000)+SUMIF('[1]Material Process'!$N$5:$N$10000,$B38,'[1]Material Process'!$O$5:$O$10000)+SUMIF('[1]Material Process'!$Q$5:$Q$10000,$B38,'[1]Material Process'!$R$5:$R$10000)</f>
        <v>0</v>
      </c>
      <c r="F38" s="20">
        <f t="shared" si="0"/>
        <v>2</v>
      </c>
      <c r="G38" s="21"/>
      <c r="H38" s="22"/>
      <c r="I38" s="23">
        <f t="shared" si="1"/>
        <v>0</v>
      </c>
    </row>
    <row r="39" spans="1:9" x14ac:dyDescent="0.25">
      <c r="A39" s="16">
        <v>38</v>
      </c>
      <c r="B39" s="17" t="s">
        <v>114</v>
      </c>
      <c r="C39" s="18">
        <v>2</v>
      </c>
      <c r="D39" s="19">
        <f>+SUMIF('[1]Material Inward'!$D$5:$D$10000,'[1]Stock Statement'!$B39,'[1]Material Inward'!$E$5:$E$10000)</f>
        <v>0</v>
      </c>
      <c r="E39" s="19">
        <f>+SUMIF('[1]Material Process'!$E$5:$E$10000,$B39,'[1]Material Process'!$F$5:$F$10000)+SUMIF('[1]Material Process'!$H$5:$H$10000,$B39,'[1]Material Process'!$I$5:$I$10000)+SUMIF('[1]Material Process'!$K$5:$K$10000,$B39,'[1]Material Process'!$L$5:$L$10000)+SUMIF('[1]Material Process'!$N$5:$N$10000,$B39,'[1]Material Process'!$O$5:$O$10000)+SUMIF('[1]Material Process'!$Q$5:$Q$10000,$B39,'[1]Material Process'!$R$5:$R$10000)</f>
        <v>0</v>
      </c>
      <c r="F39" s="20">
        <f t="shared" si="0"/>
        <v>2</v>
      </c>
      <c r="G39" s="21"/>
      <c r="H39" s="22"/>
      <c r="I39" s="23">
        <f t="shared" si="1"/>
        <v>0</v>
      </c>
    </row>
    <row r="40" spans="1:9" x14ac:dyDescent="0.25">
      <c r="A40" s="16">
        <v>39</v>
      </c>
      <c r="B40" s="17" t="s">
        <v>115</v>
      </c>
      <c r="C40" s="18">
        <v>19.25</v>
      </c>
      <c r="D40" s="19">
        <f>+SUMIF('[1]Material Inward'!$D$5:$D$10000,'[1]Stock Statement'!$B40,'[1]Material Inward'!$E$5:$E$10000)</f>
        <v>0</v>
      </c>
      <c r="E40" s="19">
        <f>+SUMIF('[1]Material Process'!$E$5:$E$10000,$B40,'[1]Material Process'!$F$5:$F$10000)+SUMIF('[1]Material Process'!$H$5:$H$10000,$B40,'[1]Material Process'!$I$5:$I$10000)+SUMIF('[1]Material Process'!$K$5:$K$10000,$B40,'[1]Material Process'!$L$5:$L$10000)+SUMIF('[1]Material Process'!$N$5:$N$10000,$B40,'[1]Material Process'!$O$5:$O$10000)+SUMIF('[1]Material Process'!$Q$5:$Q$10000,$B40,'[1]Material Process'!$R$5:$R$10000)</f>
        <v>0</v>
      </c>
      <c r="F40" s="20">
        <f t="shared" si="0"/>
        <v>19.25</v>
      </c>
      <c r="G40" s="21"/>
      <c r="H40" s="22"/>
      <c r="I40" s="23">
        <f t="shared" si="1"/>
        <v>0</v>
      </c>
    </row>
    <row r="41" spans="1:9" x14ac:dyDescent="0.25">
      <c r="A41" s="16">
        <v>40</v>
      </c>
      <c r="B41" s="17" t="s">
        <v>116</v>
      </c>
      <c r="C41" s="18">
        <v>12.9</v>
      </c>
      <c r="D41" s="19">
        <f>+SUMIF('[1]Material Inward'!$D$5:$D$10000,'[1]Stock Statement'!$B41,'[1]Material Inward'!$E$5:$E$10000)</f>
        <v>0</v>
      </c>
      <c r="E41" s="19">
        <f>+SUMIF('[1]Material Process'!$E$5:$E$10000,$B41,'[1]Material Process'!$F$5:$F$10000)+SUMIF('[1]Material Process'!$H$5:$H$10000,$B41,'[1]Material Process'!$I$5:$I$10000)+SUMIF('[1]Material Process'!$K$5:$K$10000,$B41,'[1]Material Process'!$L$5:$L$10000)+SUMIF('[1]Material Process'!$N$5:$N$10000,$B41,'[1]Material Process'!$O$5:$O$10000)+SUMIF('[1]Material Process'!$Q$5:$Q$10000,$B41,'[1]Material Process'!$R$5:$R$10000)</f>
        <v>0</v>
      </c>
      <c r="F41" s="20">
        <f t="shared" si="0"/>
        <v>12.9</v>
      </c>
      <c r="G41" s="21"/>
      <c r="H41" s="22"/>
      <c r="I41" s="23">
        <f t="shared" si="1"/>
        <v>0</v>
      </c>
    </row>
    <row r="42" spans="1:9" x14ac:dyDescent="0.25">
      <c r="A42" s="16">
        <v>41</v>
      </c>
      <c r="B42" s="17" t="s">
        <v>117</v>
      </c>
      <c r="C42" s="18">
        <v>18.5</v>
      </c>
      <c r="D42" s="19">
        <f>+SUMIF('[1]Material Inward'!$D$5:$D$10000,'[1]Stock Statement'!$B42,'[1]Material Inward'!$E$5:$E$10000)</f>
        <v>0</v>
      </c>
      <c r="E42" s="19">
        <f>+SUMIF('[1]Material Process'!$E$5:$E$10000,$B42,'[1]Material Process'!$F$5:$F$10000)+SUMIF('[1]Material Process'!$H$5:$H$10000,$B42,'[1]Material Process'!$I$5:$I$10000)+SUMIF('[1]Material Process'!$K$5:$K$10000,$B42,'[1]Material Process'!$L$5:$L$10000)+SUMIF('[1]Material Process'!$N$5:$N$10000,$B42,'[1]Material Process'!$O$5:$O$10000)+SUMIF('[1]Material Process'!$Q$5:$Q$10000,$B42,'[1]Material Process'!$R$5:$R$10000)</f>
        <v>0</v>
      </c>
      <c r="F42" s="20">
        <f t="shared" si="0"/>
        <v>18.5</v>
      </c>
      <c r="G42" s="21"/>
      <c r="H42" s="22"/>
      <c r="I42" s="23">
        <f t="shared" si="1"/>
        <v>0</v>
      </c>
    </row>
    <row r="43" spans="1:9" x14ac:dyDescent="0.25">
      <c r="A43" s="16">
        <v>42</v>
      </c>
      <c r="B43" s="17" t="s">
        <v>118</v>
      </c>
      <c r="C43" s="18">
        <v>13</v>
      </c>
      <c r="D43" s="19">
        <f>+SUMIF('[1]Material Inward'!$D$5:$D$10000,'[1]Stock Statement'!$B43,'[1]Material Inward'!$E$5:$E$10000)</f>
        <v>0</v>
      </c>
      <c r="E43" s="19">
        <f>+SUMIF('[1]Material Process'!$E$5:$E$10000,$B43,'[1]Material Process'!$F$5:$F$10000)+SUMIF('[1]Material Process'!$H$5:$H$10000,$B43,'[1]Material Process'!$I$5:$I$10000)+SUMIF('[1]Material Process'!$K$5:$K$10000,$B43,'[1]Material Process'!$L$5:$L$10000)+SUMIF('[1]Material Process'!$N$5:$N$10000,$B43,'[1]Material Process'!$O$5:$O$10000)+SUMIF('[1]Material Process'!$Q$5:$Q$10000,$B43,'[1]Material Process'!$R$5:$R$10000)</f>
        <v>0</v>
      </c>
      <c r="F43" s="20">
        <f t="shared" si="0"/>
        <v>13</v>
      </c>
      <c r="G43" s="21"/>
      <c r="H43" s="22"/>
      <c r="I43" s="23">
        <f t="shared" si="1"/>
        <v>0</v>
      </c>
    </row>
    <row r="44" spans="1:9" x14ac:dyDescent="0.25">
      <c r="A44" s="16">
        <v>43</v>
      </c>
      <c r="B44" s="17" t="s">
        <v>119</v>
      </c>
      <c r="C44" s="18">
        <v>13</v>
      </c>
      <c r="D44" s="19">
        <f>+SUMIF('[1]Material Inward'!$D$5:$D$10000,'[1]Stock Statement'!$B44,'[1]Material Inward'!$E$5:$E$10000)</f>
        <v>0</v>
      </c>
      <c r="E44" s="19">
        <f>+SUMIF('[1]Material Process'!$E$5:$E$10000,$B44,'[1]Material Process'!$F$5:$F$10000)+SUMIF('[1]Material Process'!$H$5:$H$10000,$B44,'[1]Material Process'!$I$5:$I$10000)+SUMIF('[1]Material Process'!$K$5:$K$10000,$B44,'[1]Material Process'!$L$5:$L$10000)+SUMIF('[1]Material Process'!$N$5:$N$10000,$B44,'[1]Material Process'!$O$5:$O$10000)+SUMIF('[1]Material Process'!$Q$5:$Q$10000,$B44,'[1]Material Process'!$R$5:$R$10000)</f>
        <v>0</v>
      </c>
      <c r="F44" s="20">
        <f t="shared" si="0"/>
        <v>13</v>
      </c>
      <c r="G44" s="21"/>
      <c r="H44" s="22"/>
      <c r="I44" s="23">
        <f t="shared" si="1"/>
        <v>0</v>
      </c>
    </row>
    <row r="45" spans="1:9" x14ac:dyDescent="0.25">
      <c r="A45" s="16">
        <v>44</v>
      </c>
      <c r="B45" s="17" t="s">
        <v>120</v>
      </c>
      <c r="C45" s="18">
        <v>12</v>
      </c>
      <c r="D45" s="19">
        <f>+SUMIF('[1]Material Inward'!$D$5:$D$10000,'[1]Stock Statement'!$B45,'[1]Material Inward'!$E$5:$E$10000)</f>
        <v>0</v>
      </c>
      <c r="E45" s="19">
        <f>+SUMIF('[1]Material Process'!$E$5:$E$10000,$B45,'[1]Material Process'!$F$5:$F$10000)+SUMIF('[1]Material Process'!$H$5:$H$10000,$B45,'[1]Material Process'!$I$5:$I$10000)+SUMIF('[1]Material Process'!$K$5:$K$10000,$B45,'[1]Material Process'!$L$5:$L$10000)+SUMIF('[1]Material Process'!$N$5:$N$10000,$B45,'[1]Material Process'!$O$5:$O$10000)+SUMIF('[1]Material Process'!$Q$5:$Q$10000,$B45,'[1]Material Process'!$R$5:$R$10000)</f>
        <v>0</v>
      </c>
      <c r="F45" s="20">
        <f t="shared" si="0"/>
        <v>12</v>
      </c>
      <c r="G45" s="21"/>
      <c r="H45" s="22"/>
      <c r="I45" s="23">
        <f t="shared" si="1"/>
        <v>0</v>
      </c>
    </row>
    <row r="46" spans="1:9" x14ac:dyDescent="0.25">
      <c r="A46" s="16">
        <v>45</v>
      </c>
      <c r="B46" s="17" t="s">
        <v>121</v>
      </c>
      <c r="C46" s="18">
        <v>21</v>
      </c>
      <c r="D46" s="19">
        <f>+SUMIF('[1]Material Inward'!$D$5:$D$10000,'[1]Stock Statement'!$B46,'[1]Material Inward'!$E$5:$E$10000)</f>
        <v>0</v>
      </c>
      <c r="E46" s="19">
        <f>+SUMIF('[1]Material Process'!$E$5:$E$10000,$B46,'[1]Material Process'!$F$5:$F$10000)+SUMIF('[1]Material Process'!$H$5:$H$10000,$B46,'[1]Material Process'!$I$5:$I$10000)+SUMIF('[1]Material Process'!$K$5:$K$10000,$B46,'[1]Material Process'!$L$5:$L$10000)+SUMIF('[1]Material Process'!$N$5:$N$10000,$B46,'[1]Material Process'!$O$5:$O$10000)+SUMIF('[1]Material Process'!$Q$5:$Q$10000,$B46,'[1]Material Process'!$R$5:$R$10000)</f>
        <v>0</v>
      </c>
      <c r="F46" s="20">
        <f t="shared" si="0"/>
        <v>21</v>
      </c>
      <c r="G46" s="21"/>
      <c r="H46" s="22"/>
      <c r="I46" s="23">
        <f t="shared" si="1"/>
        <v>0</v>
      </c>
    </row>
    <row r="47" spans="1:9" x14ac:dyDescent="0.25">
      <c r="A47" s="16">
        <v>46</v>
      </c>
      <c r="B47" s="17" t="s">
        <v>122</v>
      </c>
      <c r="C47" s="18"/>
      <c r="D47" s="19">
        <f>+SUMIF('[1]Material Inward'!$D$5:$D$10000,'[1]Stock Statement'!$B47,'[1]Material Inward'!$E$5:$E$10000)</f>
        <v>0</v>
      </c>
      <c r="E47" s="19">
        <f>+SUMIF('[1]Material Process'!$E$5:$E$10000,$B47,'[1]Material Process'!$F$5:$F$10000)+SUMIF('[1]Material Process'!$H$5:$H$10000,$B47,'[1]Material Process'!$I$5:$I$10000)+SUMIF('[1]Material Process'!$K$5:$K$10000,$B47,'[1]Material Process'!$L$5:$L$10000)+SUMIF('[1]Material Process'!$N$5:$N$10000,$B47,'[1]Material Process'!$O$5:$O$10000)+SUMIF('[1]Material Process'!$Q$5:$Q$10000,$B47,'[1]Material Process'!$R$5:$R$10000)</f>
        <v>0</v>
      </c>
      <c r="F47" s="20">
        <f t="shared" si="0"/>
        <v>0</v>
      </c>
      <c r="G47" s="21"/>
      <c r="H47" s="22"/>
      <c r="I47" s="23">
        <f t="shared" si="1"/>
        <v>0</v>
      </c>
    </row>
    <row r="48" spans="1:9" x14ac:dyDescent="0.25">
      <c r="A48" s="16">
        <v>47</v>
      </c>
      <c r="B48" s="17" t="s">
        <v>123</v>
      </c>
      <c r="C48" s="18">
        <v>5.32</v>
      </c>
      <c r="D48" s="19">
        <f>+SUMIF('[1]Material Inward'!$D$5:$D$10000,'[1]Stock Statement'!$B48,'[1]Material Inward'!$E$5:$E$10000)</f>
        <v>0</v>
      </c>
      <c r="E48" s="19">
        <f>+SUMIF('[1]Material Process'!$E$5:$E$10000,$B48,'[1]Material Process'!$F$5:$F$10000)+SUMIF('[1]Material Process'!$H$5:$H$10000,$B48,'[1]Material Process'!$I$5:$I$10000)+SUMIF('[1]Material Process'!$K$5:$K$10000,$B48,'[1]Material Process'!$L$5:$L$10000)+SUMIF('[1]Material Process'!$N$5:$N$10000,$B48,'[1]Material Process'!$O$5:$O$10000)+SUMIF('[1]Material Process'!$Q$5:$Q$10000,$B48,'[1]Material Process'!$R$5:$R$10000)</f>
        <v>0</v>
      </c>
      <c r="F48" s="20">
        <f t="shared" si="0"/>
        <v>5.32</v>
      </c>
      <c r="G48" s="21"/>
      <c r="H48" s="22"/>
      <c r="I48" s="23">
        <f t="shared" si="1"/>
        <v>0</v>
      </c>
    </row>
    <row r="49" spans="1:9" x14ac:dyDescent="0.25">
      <c r="A49" s="16">
        <v>48</v>
      </c>
      <c r="B49" s="17" t="s">
        <v>124</v>
      </c>
      <c r="C49" s="18">
        <v>25.23</v>
      </c>
      <c r="D49" s="19">
        <f>+SUMIF('[1]Material Inward'!$D$5:$D$10000,'[1]Stock Statement'!$B49,'[1]Material Inward'!$E$5:$E$10000)</f>
        <v>0</v>
      </c>
      <c r="E49" s="19">
        <f>+SUMIF('[1]Material Process'!$E$5:$E$10000,$B49,'[1]Material Process'!$F$5:$F$10000)+SUMIF('[1]Material Process'!$H$5:$H$10000,$B49,'[1]Material Process'!$I$5:$I$10000)+SUMIF('[1]Material Process'!$K$5:$K$10000,$B49,'[1]Material Process'!$L$5:$L$10000)+SUMIF('[1]Material Process'!$N$5:$N$10000,$B49,'[1]Material Process'!$O$5:$O$10000)+SUMIF('[1]Material Process'!$Q$5:$Q$10000,$B49,'[1]Material Process'!$R$5:$R$10000)</f>
        <v>0</v>
      </c>
      <c r="F49" s="20">
        <f t="shared" si="0"/>
        <v>25.23</v>
      </c>
      <c r="G49" s="21"/>
      <c r="H49" s="22"/>
      <c r="I49" s="23">
        <f t="shared" si="1"/>
        <v>0</v>
      </c>
    </row>
    <row r="50" spans="1:9" x14ac:dyDescent="0.25">
      <c r="A50" s="16">
        <v>49</v>
      </c>
      <c r="B50" s="17" t="s">
        <v>125</v>
      </c>
      <c r="C50" s="18">
        <v>27.05</v>
      </c>
      <c r="D50" s="19">
        <f>+SUMIF('[1]Material Inward'!$D$5:$D$10000,'[1]Stock Statement'!$B50,'[1]Material Inward'!$E$5:$E$10000)</f>
        <v>0</v>
      </c>
      <c r="E50" s="19">
        <f>+SUMIF('[1]Material Process'!$E$5:$E$10000,$B50,'[1]Material Process'!$F$5:$F$10000)+SUMIF('[1]Material Process'!$H$5:$H$10000,$B50,'[1]Material Process'!$I$5:$I$10000)+SUMIF('[1]Material Process'!$K$5:$K$10000,$B50,'[1]Material Process'!$L$5:$L$10000)+SUMIF('[1]Material Process'!$N$5:$N$10000,$B50,'[1]Material Process'!$O$5:$O$10000)+SUMIF('[1]Material Process'!$Q$5:$Q$10000,$B50,'[1]Material Process'!$R$5:$R$10000)</f>
        <v>0</v>
      </c>
      <c r="F50" s="20">
        <f t="shared" si="0"/>
        <v>27.05</v>
      </c>
      <c r="G50" s="21"/>
      <c r="H50" s="22"/>
      <c r="I50" s="23">
        <f t="shared" si="1"/>
        <v>0</v>
      </c>
    </row>
    <row r="51" spans="1:9" x14ac:dyDescent="0.25">
      <c r="A51" s="16">
        <v>50</v>
      </c>
      <c r="B51" s="17" t="s">
        <v>126</v>
      </c>
      <c r="C51" s="18">
        <v>29.18</v>
      </c>
      <c r="D51" s="19">
        <f>+SUMIF('[1]Material Inward'!$D$5:$D$10000,'[1]Stock Statement'!$B51,'[1]Material Inward'!$E$5:$E$10000)</f>
        <v>0</v>
      </c>
      <c r="E51" s="19">
        <f>+SUMIF('[1]Material Process'!$E$5:$E$10000,$B51,'[1]Material Process'!$F$5:$F$10000)+SUMIF('[1]Material Process'!$H$5:$H$10000,$B51,'[1]Material Process'!$I$5:$I$10000)+SUMIF('[1]Material Process'!$K$5:$K$10000,$B51,'[1]Material Process'!$L$5:$L$10000)+SUMIF('[1]Material Process'!$N$5:$N$10000,$B51,'[1]Material Process'!$O$5:$O$10000)+SUMIF('[1]Material Process'!$Q$5:$Q$10000,$B51,'[1]Material Process'!$R$5:$R$10000)</f>
        <v>0</v>
      </c>
      <c r="F51" s="20">
        <f t="shared" si="0"/>
        <v>29.18</v>
      </c>
      <c r="G51" s="21"/>
      <c r="H51" s="22"/>
      <c r="I51" s="23">
        <f t="shared" si="1"/>
        <v>0</v>
      </c>
    </row>
    <row r="52" spans="1:9" x14ac:dyDescent="0.25">
      <c r="A52" s="16">
        <v>51</v>
      </c>
      <c r="B52" s="17" t="s">
        <v>127</v>
      </c>
      <c r="C52" s="18">
        <v>28.92</v>
      </c>
      <c r="D52" s="19">
        <f>+SUMIF('[1]Material Inward'!$D$5:$D$10000,'[1]Stock Statement'!$B52,'[1]Material Inward'!$E$5:$E$10000)</f>
        <v>0</v>
      </c>
      <c r="E52" s="19">
        <f>+SUMIF('[1]Material Process'!$E$5:$E$10000,$B52,'[1]Material Process'!$F$5:$F$10000)+SUMIF('[1]Material Process'!$H$5:$H$10000,$B52,'[1]Material Process'!$I$5:$I$10000)+SUMIF('[1]Material Process'!$K$5:$K$10000,$B52,'[1]Material Process'!$L$5:$L$10000)+SUMIF('[1]Material Process'!$N$5:$N$10000,$B52,'[1]Material Process'!$O$5:$O$10000)+SUMIF('[1]Material Process'!$Q$5:$Q$10000,$B52,'[1]Material Process'!$R$5:$R$10000)</f>
        <v>0</v>
      </c>
      <c r="F52" s="20">
        <f t="shared" si="0"/>
        <v>28.92</v>
      </c>
      <c r="G52" s="21"/>
      <c r="H52" s="22"/>
      <c r="I52" s="23">
        <f t="shared" si="1"/>
        <v>0</v>
      </c>
    </row>
    <row r="53" spans="1:9" x14ac:dyDescent="0.25">
      <c r="A53" s="16">
        <v>52</v>
      </c>
      <c r="B53" s="17" t="s">
        <v>128</v>
      </c>
      <c r="C53" s="18"/>
      <c r="D53" s="19">
        <f>+SUMIF('[1]Material Inward'!$D$5:$D$10000,'[1]Stock Statement'!$B53,'[1]Material Inward'!$E$5:$E$10000)</f>
        <v>0</v>
      </c>
      <c r="E53" s="19">
        <f>+SUMIF('[1]Material Process'!$E$5:$E$10000,$B53,'[1]Material Process'!$F$5:$F$10000)+SUMIF('[1]Material Process'!$H$5:$H$10000,$B53,'[1]Material Process'!$I$5:$I$10000)+SUMIF('[1]Material Process'!$K$5:$K$10000,$B53,'[1]Material Process'!$L$5:$L$10000)+SUMIF('[1]Material Process'!$N$5:$N$10000,$B53,'[1]Material Process'!$O$5:$O$10000)+SUMIF('[1]Material Process'!$Q$5:$Q$10000,$B53,'[1]Material Process'!$R$5:$R$10000)</f>
        <v>0</v>
      </c>
      <c r="F53" s="20">
        <f t="shared" si="0"/>
        <v>0</v>
      </c>
      <c r="G53" s="21"/>
      <c r="H53" s="22"/>
      <c r="I53" s="23">
        <f t="shared" si="1"/>
        <v>0</v>
      </c>
    </row>
    <row r="54" spans="1:9" x14ac:dyDescent="0.25">
      <c r="A54" s="16">
        <v>53</v>
      </c>
      <c r="B54" s="17" t="s">
        <v>129</v>
      </c>
      <c r="C54" s="18"/>
      <c r="D54" s="19">
        <f>+SUMIF('[1]Material Inward'!$D$5:$D$10000,'[1]Stock Statement'!$B54,'[1]Material Inward'!$E$5:$E$10000)</f>
        <v>0</v>
      </c>
      <c r="E54" s="19">
        <f>+SUMIF('[1]Material Process'!$E$5:$E$10000,$B54,'[1]Material Process'!$F$5:$F$10000)+SUMIF('[1]Material Process'!$H$5:$H$10000,$B54,'[1]Material Process'!$I$5:$I$10000)+SUMIF('[1]Material Process'!$K$5:$K$10000,$B54,'[1]Material Process'!$L$5:$L$10000)+SUMIF('[1]Material Process'!$N$5:$N$10000,$B54,'[1]Material Process'!$O$5:$O$10000)+SUMIF('[1]Material Process'!$Q$5:$Q$10000,$B54,'[1]Material Process'!$R$5:$R$10000)</f>
        <v>0</v>
      </c>
      <c r="F54" s="20">
        <f t="shared" si="0"/>
        <v>0</v>
      </c>
      <c r="G54" s="21"/>
      <c r="H54" s="22"/>
      <c r="I54" s="23">
        <f t="shared" si="1"/>
        <v>0</v>
      </c>
    </row>
    <row r="55" spans="1:9" x14ac:dyDescent="0.25">
      <c r="A55" s="16">
        <v>54</v>
      </c>
      <c r="B55" s="17" t="s">
        <v>130</v>
      </c>
      <c r="C55" s="18"/>
      <c r="D55" s="19">
        <f>+SUMIF('[1]Material Inward'!$D$5:$D$10000,'[1]Stock Statement'!$B55,'[1]Material Inward'!$E$5:$E$10000)</f>
        <v>0</v>
      </c>
      <c r="E55" s="19">
        <f>+SUMIF('[1]Material Process'!$E$5:$E$10000,$B55,'[1]Material Process'!$F$5:$F$10000)+SUMIF('[1]Material Process'!$H$5:$H$10000,$B55,'[1]Material Process'!$I$5:$I$10000)+SUMIF('[1]Material Process'!$K$5:$K$10000,$B55,'[1]Material Process'!$L$5:$L$10000)+SUMIF('[1]Material Process'!$N$5:$N$10000,$B55,'[1]Material Process'!$O$5:$O$10000)+SUMIF('[1]Material Process'!$Q$5:$Q$10000,$B55,'[1]Material Process'!$R$5:$R$10000)</f>
        <v>0</v>
      </c>
      <c r="F55" s="20">
        <f t="shared" si="0"/>
        <v>0</v>
      </c>
      <c r="G55" s="21"/>
      <c r="H55" s="22"/>
      <c r="I55" s="23">
        <f t="shared" si="1"/>
        <v>0</v>
      </c>
    </row>
    <row r="56" spans="1:9" x14ac:dyDescent="0.25">
      <c r="A56" s="16">
        <v>55</v>
      </c>
      <c r="B56" s="17" t="s">
        <v>131</v>
      </c>
      <c r="C56" s="18"/>
      <c r="D56" s="19">
        <f>+SUMIF('[1]Material Inward'!$D$5:$D$10000,'[1]Stock Statement'!$B56,'[1]Material Inward'!$E$5:$E$10000)</f>
        <v>0</v>
      </c>
      <c r="E56" s="19">
        <f>+SUMIF('[1]Material Process'!$E$5:$E$10000,$B56,'[1]Material Process'!$F$5:$F$10000)+SUMIF('[1]Material Process'!$H$5:$H$10000,$B56,'[1]Material Process'!$I$5:$I$10000)+SUMIF('[1]Material Process'!$K$5:$K$10000,$B56,'[1]Material Process'!$L$5:$L$10000)+SUMIF('[1]Material Process'!$N$5:$N$10000,$B56,'[1]Material Process'!$O$5:$O$10000)+SUMIF('[1]Material Process'!$Q$5:$Q$10000,$B56,'[1]Material Process'!$R$5:$R$10000)</f>
        <v>0</v>
      </c>
      <c r="F56" s="20">
        <f t="shared" si="0"/>
        <v>0</v>
      </c>
      <c r="G56" s="21"/>
      <c r="H56" s="22"/>
      <c r="I56" s="23">
        <f t="shared" si="1"/>
        <v>0</v>
      </c>
    </row>
    <row r="57" spans="1:9" x14ac:dyDescent="0.25">
      <c r="A57" s="16">
        <v>56</v>
      </c>
      <c r="B57" s="17" t="s">
        <v>132</v>
      </c>
      <c r="C57" s="18"/>
      <c r="D57" s="19">
        <f>+SUMIF('[1]Material Inward'!$D$5:$D$10000,'[1]Stock Statement'!$B57,'[1]Material Inward'!$E$5:$E$10000)</f>
        <v>0</v>
      </c>
      <c r="E57" s="19">
        <f>+SUMIF('[1]Material Process'!$E$5:$E$10000,$B57,'[1]Material Process'!$F$5:$F$10000)+SUMIF('[1]Material Process'!$H$5:$H$10000,$B57,'[1]Material Process'!$I$5:$I$10000)+SUMIF('[1]Material Process'!$K$5:$K$10000,$B57,'[1]Material Process'!$L$5:$L$10000)+SUMIF('[1]Material Process'!$N$5:$N$10000,$B57,'[1]Material Process'!$O$5:$O$10000)+SUMIF('[1]Material Process'!$Q$5:$Q$10000,$B57,'[1]Material Process'!$R$5:$R$10000)</f>
        <v>0</v>
      </c>
      <c r="F57" s="20">
        <f t="shared" si="0"/>
        <v>0</v>
      </c>
      <c r="G57" s="21"/>
      <c r="H57" s="22"/>
      <c r="I57" s="23">
        <f t="shared" si="1"/>
        <v>0</v>
      </c>
    </row>
    <row r="58" spans="1:9" x14ac:dyDescent="0.25">
      <c r="A58" s="16">
        <v>201</v>
      </c>
      <c r="B58" s="17" t="s">
        <v>133</v>
      </c>
      <c r="C58" s="24">
        <v>100</v>
      </c>
      <c r="D58" s="19">
        <f>+SUMIF('[1]Material Inward'!$D$5:$D$10000,'[1]Stock Statement'!$B58,'[1]Material Inward'!$E$5:$E$10000)</f>
        <v>0</v>
      </c>
      <c r="E58" s="19">
        <f>SUMIF('[1]Material Process'!$AA$5:$AA$10000,$B58,'[1]Material Process'!$AB$5:$AB$10000)</f>
        <v>5</v>
      </c>
      <c r="F58" s="20">
        <f t="shared" si="0"/>
        <v>95</v>
      </c>
      <c r="G58" s="21"/>
      <c r="H58" s="22"/>
      <c r="I58" s="23">
        <f t="shared" si="1"/>
        <v>0</v>
      </c>
    </row>
    <row r="59" spans="1:9" x14ac:dyDescent="0.25">
      <c r="A59" s="16">
        <v>202</v>
      </c>
      <c r="B59" s="17" t="s">
        <v>134</v>
      </c>
      <c r="C59" s="24">
        <v>50</v>
      </c>
      <c r="D59" s="19">
        <f>+SUMIF('[1]Material Inward'!$D$5:$D$10000,'[1]Stock Statement'!$B59,'[1]Material Inward'!$E$5:$E$10000)</f>
        <v>0</v>
      </c>
      <c r="E59" s="19">
        <f>SUMIF('[1]Material Process'!$AA$5:$AA$10000,$B59,'[1]Material Process'!$AB$5:$AB$10000)</f>
        <v>1</v>
      </c>
      <c r="F59" s="20">
        <f t="shared" si="0"/>
        <v>49</v>
      </c>
      <c r="G59" s="21"/>
      <c r="H59" s="22"/>
      <c r="I59" s="23">
        <f t="shared" si="1"/>
        <v>0</v>
      </c>
    </row>
    <row r="60" spans="1:9" x14ac:dyDescent="0.25">
      <c r="A60" s="16">
        <v>203</v>
      </c>
      <c r="B60" s="17" t="s">
        <v>135</v>
      </c>
      <c r="C60" s="18"/>
      <c r="D60" s="19">
        <f>+SUMIF('[1]Material Inward'!$D$5:$D$10000,'[1]Stock Statement'!$B60,'[1]Material Inward'!$E$5:$E$10000)</f>
        <v>0</v>
      </c>
      <c r="E60" s="19">
        <f>+SUMIF('[1]Material Process'!$E$5:$E$10000,$B60,'[1]Material Process'!$F$5:$F$10000)+SUMIF('[1]Material Process'!$H$5:$H$10000,$B60,'[1]Material Process'!$I$5:$I$10000)+SUMIF('[1]Material Process'!$K$5:$K$10000,$B60,'[1]Material Process'!$L$5:$L$10000)+SUMIF('[1]Material Process'!$N$5:$N$10000,$B60,'[1]Material Process'!$O$5:$O$10000)+SUMIF('[1]Material Process'!$Q$5:$Q$10000,$B60,'[1]Material Process'!$R$5:$R$10000)</f>
        <v>0</v>
      </c>
      <c r="F60" s="20">
        <f t="shared" si="0"/>
        <v>0</v>
      </c>
      <c r="G60" s="21"/>
      <c r="H60" s="22"/>
      <c r="I60" s="23">
        <f t="shared" si="1"/>
        <v>0</v>
      </c>
    </row>
    <row r="61" spans="1:9" x14ac:dyDescent="0.25">
      <c r="A61" s="16">
        <v>204</v>
      </c>
      <c r="B61" s="17" t="s">
        <v>136</v>
      </c>
      <c r="C61" s="24">
        <v>5</v>
      </c>
      <c r="D61" s="19">
        <f>+SUMIF('[1]Material Inward'!$D$5:$D$10000,'[1]Stock Statement'!$B61,'[1]Material Inward'!$E$5:$E$10000)</f>
        <v>0</v>
      </c>
      <c r="E61" s="19">
        <f>SUM('[1]Material Process'!AD2:AD9997)</f>
        <v>1</v>
      </c>
      <c r="F61" s="20">
        <f t="shared" si="0"/>
        <v>4</v>
      </c>
      <c r="G61" s="21"/>
      <c r="H61" s="22"/>
      <c r="I61" s="23">
        <f t="shared" si="1"/>
        <v>0</v>
      </c>
    </row>
    <row r="62" spans="1:9" x14ac:dyDescent="0.25">
      <c r="A62" s="16">
        <v>205</v>
      </c>
      <c r="B62" s="17" t="s">
        <v>137</v>
      </c>
      <c r="C62" s="18"/>
      <c r="D62" s="19">
        <f>+SUMIF('[1]Material Inward'!$D$5:$D$10000,'[1]Stock Statement'!$B62,'[1]Material Inward'!$E$5:$E$10000)</f>
        <v>0</v>
      </c>
      <c r="E62" s="19">
        <f>+SUMIF('[1]Material Process'!$E$5:$E$10000,$B62,'[1]Material Process'!$F$5:$F$10000)+SUMIF('[1]Material Process'!$H$5:$H$10000,$B62,'[1]Material Process'!$I$5:$I$10000)+SUMIF('[1]Material Process'!$K$5:$K$10000,$B62,'[1]Material Process'!$L$5:$L$10000)+SUMIF('[1]Material Process'!$N$5:$N$10000,$B62,'[1]Material Process'!$O$5:$O$10000)+SUMIF('[1]Material Process'!$Q$5:$Q$10000,$B62,'[1]Material Process'!$R$5:$R$10000)</f>
        <v>10</v>
      </c>
      <c r="F62" s="20">
        <f t="shared" si="0"/>
        <v>-10</v>
      </c>
      <c r="G62" s="21"/>
      <c r="H62" s="22"/>
      <c r="I62" s="23">
        <f t="shared" si="1"/>
        <v>0</v>
      </c>
    </row>
    <row r="63" spans="1:9" x14ac:dyDescent="0.25">
      <c r="A63" s="16">
        <v>62</v>
      </c>
      <c r="B63" s="17"/>
      <c r="C63" s="18"/>
      <c r="D63" s="19">
        <f>+SUMIF('[1]Material Inward'!$D$5:$D$10000,'[1]Stock Statement'!$B63,'[1]Material Inward'!$E$5:$E$10000)</f>
        <v>0</v>
      </c>
      <c r="E63" s="19" t="e">
        <f>+SUMIF('[1]Material Process'!$E$5:$E$10000,$B63,'[1]Material Process'!$F$5:$F$10000)+SUMIF('[1]Material Process'!$H$5:$H$10000,$B63,'[1]Material Process'!$I$5:$I$10000)+SUMIF('[1]Material Process'!$K$5:$K$10000,$B63,'[1]Material Process'!$L$5:$L$10000)+SUMIF('[1]Material Process'!$N$5:$N$10000,$B63,'[1]Material Process'!$O$5:$O$10000)+SUMIF('[1]Material Process'!$Q$5:$Q$10000,$B63,'[1]Material Process'!$R$5:$R$10000)</f>
        <v>#VALUE!</v>
      </c>
      <c r="F63" s="20" t="e">
        <f t="shared" si="0"/>
        <v>#VALUE!</v>
      </c>
      <c r="G63" s="21"/>
      <c r="H63" s="22"/>
      <c r="I63" s="23">
        <f t="shared" si="1"/>
        <v>0</v>
      </c>
    </row>
    <row r="64" spans="1:9" x14ac:dyDescent="0.25">
      <c r="A64" s="16">
        <v>63</v>
      </c>
      <c r="B64" s="17"/>
      <c r="C64" s="18"/>
      <c r="D64" s="19">
        <f>+SUMIF('[1]Material Inward'!$D$5:$D$10000,'[1]Stock Statement'!$B64,'[1]Material Inward'!$E$5:$E$10000)</f>
        <v>0</v>
      </c>
      <c r="E64" s="19">
        <f>+SUMIF('[1]Material Process'!$E$5:$E$10000,$B64,'[1]Material Process'!$F$5:$F$10000)+SUMIF('[1]Material Process'!$H$5:$H$10000,$B64,'[1]Material Process'!$I$5:$I$10000)+SUMIF('[1]Material Process'!$K$5:$K$10000,$B64,'[1]Material Process'!$L$5:$L$10000)+SUMIF('[1]Material Process'!$N$5:$N$10000,$B64,'[1]Material Process'!$O$5:$O$10000)+SUMIF('[1]Material Process'!$Q$5:$Q$10000,$B64,'[1]Material Process'!$R$5:$R$10000)</f>
        <v>0</v>
      </c>
      <c r="F64" s="20">
        <f t="shared" si="0"/>
        <v>0</v>
      </c>
      <c r="G64" s="21"/>
      <c r="H64" s="22"/>
      <c r="I64" s="23">
        <f t="shared" si="1"/>
        <v>0</v>
      </c>
    </row>
    <row r="65" spans="1:9" x14ac:dyDescent="0.25">
      <c r="A65" s="16">
        <v>64</v>
      </c>
      <c r="B65" s="17"/>
      <c r="C65" s="18"/>
      <c r="D65" s="19">
        <f>+SUMIF('[1]Material Inward'!$D$5:$D$10000,'[1]Stock Statement'!$B65,'[1]Material Inward'!$E$5:$E$10000)</f>
        <v>0</v>
      </c>
      <c r="E65" s="19">
        <f>+SUMIF('[1]Material Process'!$E$5:$E$10000,$B65,'[1]Material Process'!$F$5:$F$10000)+SUMIF('[1]Material Process'!$H$5:$H$10000,$B65,'[1]Material Process'!$I$5:$I$10000)+SUMIF('[1]Material Process'!$K$5:$K$10000,$B65,'[1]Material Process'!$L$5:$L$10000)+SUMIF('[1]Material Process'!$N$5:$N$10000,$B65,'[1]Material Process'!$O$5:$O$10000)+SUMIF('[1]Material Process'!$Q$5:$Q$10000,$B65,'[1]Material Process'!$R$5:$R$10000)</f>
        <v>0</v>
      </c>
      <c r="F65" s="20">
        <f t="shared" si="0"/>
        <v>0</v>
      </c>
      <c r="G65" s="21"/>
      <c r="H65" s="22"/>
      <c r="I65" s="23">
        <f t="shared" si="1"/>
        <v>0</v>
      </c>
    </row>
    <row r="66" spans="1:9" x14ac:dyDescent="0.25">
      <c r="A66" s="16">
        <v>65</v>
      </c>
      <c r="B66" s="17"/>
      <c r="C66" s="18"/>
      <c r="D66" s="19">
        <f>+SUMIF('[1]Material Inward'!$D$5:$D$10000,'[1]Stock Statement'!$B66,'[1]Material Inward'!$E$5:$E$10000)</f>
        <v>0</v>
      </c>
      <c r="E66" s="19">
        <f>+SUMIF('[1]Material Process'!$E$5:$E$10000,$B66,'[1]Material Process'!$F$5:$F$10000)+SUMIF('[1]Material Process'!$H$5:$H$10000,$B66,'[1]Material Process'!$I$5:$I$10000)+SUMIF('[1]Material Process'!$K$5:$K$10000,$B66,'[1]Material Process'!$L$5:$L$10000)+SUMIF('[1]Material Process'!$N$5:$N$10000,$B66,'[1]Material Process'!$O$5:$O$10000)+SUMIF('[1]Material Process'!$Q$5:$Q$10000,$B66,'[1]Material Process'!$R$5:$R$10000)</f>
        <v>0</v>
      </c>
      <c r="F66" s="20">
        <f t="shared" si="0"/>
        <v>0</v>
      </c>
      <c r="G66" s="21"/>
      <c r="H66" s="22"/>
      <c r="I66" s="23">
        <f t="shared" si="1"/>
        <v>0</v>
      </c>
    </row>
    <row r="67" spans="1:9" x14ac:dyDescent="0.25">
      <c r="A67" s="16">
        <v>66</v>
      </c>
      <c r="B67" s="17"/>
      <c r="C67" s="18"/>
      <c r="D67" s="19">
        <f>+SUMIF('[1]Material Inward'!$D$5:$D$10000,'[1]Stock Statement'!$B67,'[1]Material Inward'!$E$5:$E$10000)</f>
        <v>0</v>
      </c>
      <c r="E67" s="19">
        <f>+SUMIF('[1]Material Process'!$E$5:$E$10000,$B67,'[1]Material Process'!$F$5:$F$10000)+SUMIF('[1]Material Process'!$H$5:$H$10000,$B67,'[1]Material Process'!$I$5:$I$10000)+SUMIF('[1]Material Process'!$K$5:$K$10000,$B67,'[1]Material Process'!$L$5:$L$10000)+SUMIF('[1]Material Process'!$N$5:$N$10000,$B67,'[1]Material Process'!$O$5:$O$10000)+SUMIF('[1]Material Process'!$Q$5:$Q$10000,$B67,'[1]Material Process'!$R$5:$R$10000)</f>
        <v>0</v>
      </c>
      <c r="F67" s="20">
        <f t="shared" ref="F67:F130" si="2">+C67+D67-E67</f>
        <v>0</v>
      </c>
      <c r="G67" s="21"/>
      <c r="H67" s="22"/>
      <c r="I67" s="23">
        <f t="shared" ref="I67:I130" si="3">+G67*(1+H67)</f>
        <v>0</v>
      </c>
    </row>
    <row r="68" spans="1:9" x14ac:dyDescent="0.25">
      <c r="A68" s="16">
        <v>67</v>
      </c>
      <c r="B68" s="17"/>
      <c r="C68" s="18"/>
      <c r="D68" s="19">
        <f>+SUMIF('[1]Material Inward'!$D$5:$D$10000,'[1]Stock Statement'!$B68,'[1]Material Inward'!$E$5:$E$10000)</f>
        <v>0</v>
      </c>
      <c r="E68" s="19">
        <f>+SUMIF('[1]Material Process'!$E$5:$E$10000,$B68,'[1]Material Process'!$F$5:$F$10000)+SUMIF('[1]Material Process'!$H$5:$H$10000,$B68,'[1]Material Process'!$I$5:$I$10000)+SUMIF('[1]Material Process'!$K$5:$K$10000,$B68,'[1]Material Process'!$L$5:$L$10000)+SUMIF('[1]Material Process'!$N$5:$N$10000,$B68,'[1]Material Process'!$O$5:$O$10000)+SUMIF('[1]Material Process'!$Q$5:$Q$10000,$B68,'[1]Material Process'!$R$5:$R$10000)</f>
        <v>0</v>
      </c>
      <c r="F68" s="20">
        <f t="shared" si="2"/>
        <v>0</v>
      </c>
      <c r="G68" s="21"/>
      <c r="H68" s="22"/>
      <c r="I68" s="23">
        <f t="shared" si="3"/>
        <v>0</v>
      </c>
    </row>
    <row r="69" spans="1:9" x14ac:dyDescent="0.25">
      <c r="A69" s="16">
        <v>68</v>
      </c>
      <c r="B69" s="17"/>
      <c r="C69" s="18"/>
      <c r="D69" s="19">
        <f>+SUMIF('[1]Material Inward'!$D$5:$D$10000,'[1]Stock Statement'!$B69,'[1]Material Inward'!$E$5:$E$10000)</f>
        <v>0</v>
      </c>
      <c r="E69" s="19">
        <f>+SUMIF('[1]Material Process'!$E$5:$E$10000,$B69,'[1]Material Process'!$F$5:$F$10000)+SUMIF('[1]Material Process'!$H$5:$H$10000,$B69,'[1]Material Process'!$I$5:$I$10000)+SUMIF('[1]Material Process'!$K$5:$K$10000,$B69,'[1]Material Process'!$L$5:$L$10000)+SUMIF('[1]Material Process'!$N$5:$N$10000,$B69,'[1]Material Process'!$O$5:$O$10000)+SUMIF('[1]Material Process'!$Q$5:$Q$10000,$B69,'[1]Material Process'!$R$5:$R$10000)</f>
        <v>0</v>
      </c>
      <c r="F69" s="20">
        <f t="shared" si="2"/>
        <v>0</v>
      </c>
      <c r="G69" s="21"/>
      <c r="H69" s="22"/>
      <c r="I69" s="23">
        <f t="shared" si="3"/>
        <v>0</v>
      </c>
    </row>
    <row r="70" spans="1:9" x14ac:dyDescent="0.25">
      <c r="A70" s="16">
        <v>69</v>
      </c>
      <c r="B70" s="17"/>
      <c r="C70" s="18"/>
      <c r="D70" s="19">
        <f>+SUMIF('[1]Material Inward'!$D$5:$D$10000,'[1]Stock Statement'!$B70,'[1]Material Inward'!$E$5:$E$10000)</f>
        <v>0</v>
      </c>
      <c r="E70" s="19">
        <f>+SUMIF('[1]Material Process'!$E$5:$E$10000,$B70,'[1]Material Process'!$F$5:$F$10000)+SUMIF('[1]Material Process'!$H$5:$H$10000,$B70,'[1]Material Process'!$I$5:$I$10000)+SUMIF('[1]Material Process'!$K$5:$K$10000,$B70,'[1]Material Process'!$L$5:$L$10000)+SUMIF('[1]Material Process'!$N$5:$N$10000,$B70,'[1]Material Process'!$O$5:$O$10000)+SUMIF('[1]Material Process'!$Q$5:$Q$10000,$B70,'[1]Material Process'!$R$5:$R$10000)</f>
        <v>0</v>
      </c>
      <c r="F70" s="20">
        <f t="shared" si="2"/>
        <v>0</v>
      </c>
      <c r="G70" s="21"/>
      <c r="H70" s="22"/>
      <c r="I70" s="23">
        <f t="shared" si="3"/>
        <v>0</v>
      </c>
    </row>
    <row r="71" spans="1:9" x14ac:dyDescent="0.25">
      <c r="A71" s="16">
        <v>70</v>
      </c>
      <c r="B71" s="17"/>
      <c r="C71" s="18"/>
      <c r="D71" s="19">
        <f>+SUMIF('[1]Material Inward'!$D$5:$D$10000,'[1]Stock Statement'!$B71,'[1]Material Inward'!$E$5:$E$10000)</f>
        <v>0</v>
      </c>
      <c r="E71" s="19">
        <f>+SUMIF('[1]Material Process'!$E$5:$E$10000,$B71,'[1]Material Process'!$F$5:$F$10000)+SUMIF('[1]Material Process'!$H$5:$H$10000,$B71,'[1]Material Process'!$I$5:$I$10000)+SUMIF('[1]Material Process'!$K$5:$K$10000,$B71,'[1]Material Process'!$L$5:$L$10000)+SUMIF('[1]Material Process'!$N$5:$N$10000,$B71,'[1]Material Process'!$O$5:$O$10000)+SUMIF('[1]Material Process'!$Q$5:$Q$10000,$B71,'[1]Material Process'!$R$5:$R$10000)</f>
        <v>0</v>
      </c>
      <c r="F71" s="20">
        <f t="shared" si="2"/>
        <v>0</v>
      </c>
      <c r="G71" s="21"/>
      <c r="H71" s="22"/>
      <c r="I71" s="23">
        <f t="shared" si="3"/>
        <v>0</v>
      </c>
    </row>
    <row r="72" spans="1:9" x14ac:dyDescent="0.25">
      <c r="A72" s="16">
        <v>71</v>
      </c>
      <c r="B72" s="17"/>
      <c r="C72" s="18"/>
      <c r="D72" s="19">
        <f>+SUMIF('[1]Material Inward'!$D$5:$D$10000,'[1]Stock Statement'!$B72,'[1]Material Inward'!$E$5:$E$10000)</f>
        <v>0</v>
      </c>
      <c r="E72" s="19">
        <f>+SUMIF('[1]Material Process'!$E$5:$E$10000,$B72,'[1]Material Process'!$F$5:$F$10000)+SUMIF('[1]Material Process'!$H$5:$H$10000,$B72,'[1]Material Process'!$I$5:$I$10000)+SUMIF('[1]Material Process'!$K$5:$K$10000,$B72,'[1]Material Process'!$L$5:$L$10000)+SUMIF('[1]Material Process'!$N$5:$N$10000,$B72,'[1]Material Process'!$O$5:$O$10000)+SUMIF('[1]Material Process'!$Q$5:$Q$10000,$B72,'[1]Material Process'!$R$5:$R$10000)</f>
        <v>0</v>
      </c>
      <c r="F72" s="20">
        <f t="shared" si="2"/>
        <v>0</v>
      </c>
      <c r="G72" s="21"/>
      <c r="H72" s="22"/>
      <c r="I72" s="23">
        <f t="shared" si="3"/>
        <v>0</v>
      </c>
    </row>
    <row r="73" spans="1:9" x14ac:dyDescent="0.25">
      <c r="A73" s="16">
        <v>72</v>
      </c>
      <c r="B73" s="17"/>
      <c r="C73" s="18"/>
      <c r="D73" s="19">
        <f>+SUMIF('[1]Material Inward'!$D$5:$D$10000,'[1]Stock Statement'!$B73,'[1]Material Inward'!$E$5:$E$10000)</f>
        <v>0</v>
      </c>
      <c r="E73" s="19">
        <f>+SUMIF('[1]Material Process'!$E$5:$E$10000,$B73,'[1]Material Process'!$F$5:$F$10000)+SUMIF('[1]Material Process'!$H$5:$H$10000,$B73,'[1]Material Process'!$I$5:$I$10000)+SUMIF('[1]Material Process'!$K$5:$K$10000,$B73,'[1]Material Process'!$L$5:$L$10000)+SUMIF('[1]Material Process'!$N$5:$N$10000,$B73,'[1]Material Process'!$O$5:$O$10000)+SUMIF('[1]Material Process'!$Q$5:$Q$10000,$B73,'[1]Material Process'!$R$5:$R$10000)</f>
        <v>0</v>
      </c>
      <c r="F73" s="20">
        <f t="shared" si="2"/>
        <v>0</v>
      </c>
      <c r="G73" s="21"/>
      <c r="H73" s="22"/>
      <c r="I73" s="23">
        <f t="shared" si="3"/>
        <v>0</v>
      </c>
    </row>
    <row r="74" spans="1:9" x14ac:dyDescent="0.25">
      <c r="A74" s="16">
        <v>73</v>
      </c>
      <c r="B74" s="17"/>
      <c r="C74" s="18"/>
      <c r="D74" s="19">
        <f>+SUMIF('[1]Material Inward'!$D$5:$D$10000,'[1]Stock Statement'!$B74,'[1]Material Inward'!$E$5:$E$10000)</f>
        <v>0</v>
      </c>
      <c r="E74" s="19">
        <f>+SUMIF('[1]Material Process'!$E$5:$E$10000,$B74,'[1]Material Process'!$F$5:$F$10000)+SUMIF('[1]Material Process'!$H$5:$H$10000,$B74,'[1]Material Process'!$I$5:$I$10000)+SUMIF('[1]Material Process'!$K$5:$K$10000,$B74,'[1]Material Process'!$L$5:$L$10000)+SUMIF('[1]Material Process'!$N$5:$N$10000,$B74,'[1]Material Process'!$O$5:$O$10000)+SUMIF('[1]Material Process'!$Q$5:$Q$10000,$B74,'[1]Material Process'!$R$5:$R$10000)</f>
        <v>0</v>
      </c>
      <c r="F74" s="20">
        <f t="shared" si="2"/>
        <v>0</v>
      </c>
      <c r="G74" s="21"/>
      <c r="H74" s="22"/>
      <c r="I74" s="23">
        <f t="shared" si="3"/>
        <v>0</v>
      </c>
    </row>
    <row r="75" spans="1:9" x14ac:dyDescent="0.25">
      <c r="A75" s="16">
        <v>74</v>
      </c>
      <c r="B75" s="17"/>
      <c r="C75" s="18"/>
      <c r="D75" s="19">
        <f>+SUMIF('[1]Material Inward'!$D$5:$D$10000,'[1]Stock Statement'!$B75,'[1]Material Inward'!$E$5:$E$10000)</f>
        <v>0</v>
      </c>
      <c r="E75" s="19">
        <f>+SUMIF('[1]Material Process'!$E$5:$E$10000,$B75,'[1]Material Process'!$F$5:$F$10000)+SUMIF('[1]Material Process'!$H$5:$H$10000,$B75,'[1]Material Process'!$I$5:$I$10000)+SUMIF('[1]Material Process'!$K$5:$K$10000,$B75,'[1]Material Process'!$L$5:$L$10000)+SUMIF('[1]Material Process'!$N$5:$N$10000,$B75,'[1]Material Process'!$O$5:$O$10000)+SUMIF('[1]Material Process'!$Q$5:$Q$10000,$B75,'[1]Material Process'!$R$5:$R$10000)</f>
        <v>0</v>
      </c>
      <c r="F75" s="20">
        <f t="shared" si="2"/>
        <v>0</v>
      </c>
      <c r="G75" s="21"/>
      <c r="H75" s="22"/>
      <c r="I75" s="23">
        <f t="shared" si="3"/>
        <v>0</v>
      </c>
    </row>
    <row r="76" spans="1:9" x14ac:dyDescent="0.25">
      <c r="A76" s="16">
        <v>75</v>
      </c>
      <c r="B76" s="17"/>
      <c r="C76" s="18"/>
      <c r="D76" s="19">
        <f>+SUMIF('[1]Material Inward'!$D$5:$D$10000,'[1]Stock Statement'!$B76,'[1]Material Inward'!$E$5:$E$10000)</f>
        <v>0</v>
      </c>
      <c r="E76" s="19">
        <f>+SUMIF('[1]Material Process'!$E$5:$E$10000,$B76,'[1]Material Process'!$F$5:$F$10000)+SUMIF('[1]Material Process'!$H$5:$H$10000,$B76,'[1]Material Process'!$I$5:$I$10000)+SUMIF('[1]Material Process'!$K$5:$K$10000,$B76,'[1]Material Process'!$L$5:$L$10000)+SUMIF('[1]Material Process'!$N$5:$N$10000,$B76,'[1]Material Process'!$O$5:$O$10000)+SUMIF('[1]Material Process'!$Q$5:$Q$10000,$B76,'[1]Material Process'!$R$5:$R$10000)</f>
        <v>0</v>
      </c>
      <c r="F76" s="20">
        <f t="shared" si="2"/>
        <v>0</v>
      </c>
      <c r="G76" s="21"/>
      <c r="H76" s="22"/>
      <c r="I76" s="23">
        <f t="shared" si="3"/>
        <v>0</v>
      </c>
    </row>
    <row r="77" spans="1:9" x14ac:dyDescent="0.25">
      <c r="A77" s="16">
        <v>76</v>
      </c>
      <c r="B77" s="17"/>
      <c r="C77" s="18"/>
      <c r="D77" s="19">
        <f>+SUMIF('[1]Material Inward'!$D$5:$D$10000,'[1]Stock Statement'!$B77,'[1]Material Inward'!$E$5:$E$10000)</f>
        <v>0</v>
      </c>
      <c r="E77" s="19">
        <f>+SUMIF('[1]Material Process'!$E$5:$E$10000,$B77,'[1]Material Process'!$F$5:$F$10000)+SUMIF('[1]Material Process'!$H$5:$H$10000,$B77,'[1]Material Process'!$I$5:$I$10000)+SUMIF('[1]Material Process'!$K$5:$K$10000,$B77,'[1]Material Process'!$L$5:$L$10000)+SUMIF('[1]Material Process'!$N$5:$N$10000,$B77,'[1]Material Process'!$O$5:$O$10000)+SUMIF('[1]Material Process'!$Q$5:$Q$10000,$B77,'[1]Material Process'!$R$5:$R$10000)</f>
        <v>0</v>
      </c>
      <c r="F77" s="20">
        <f t="shared" si="2"/>
        <v>0</v>
      </c>
      <c r="G77" s="21"/>
      <c r="H77" s="22"/>
      <c r="I77" s="23">
        <f t="shared" si="3"/>
        <v>0</v>
      </c>
    </row>
    <row r="78" spans="1:9" x14ac:dyDescent="0.25">
      <c r="A78" s="16">
        <v>77</v>
      </c>
      <c r="B78" s="17"/>
      <c r="C78" s="18"/>
      <c r="D78" s="19">
        <f>+SUMIF('[1]Material Inward'!$D$5:$D$10000,'[1]Stock Statement'!$B78,'[1]Material Inward'!$E$5:$E$10000)</f>
        <v>0</v>
      </c>
      <c r="E78" s="19">
        <f>+SUMIF('[1]Material Process'!$E$5:$E$10000,$B78,'[1]Material Process'!$F$5:$F$10000)+SUMIF('[1]Material Process'!$H$5:$H$10000,$B78,'[1]Material Process'!$I$5:$I$10000)+SUMIF('[1]Material Process'!$K$5:$K$10000,$B78,'[1]Material Process'!$L$5:$L$10000)+SUMIF('[1]Material Process'!$N$5:$N$10000,$B78,'[1]Material Process'!$O$5:$O$10000)+SUMIF('[1]Material Process'!$Q$5:$Q$10000,$B78,'[1]Material Process'!$R$5:$R$10000)</f>
        <v>0</v>
      </c>
      <c r="F78" s="20">
        <f t="shared" si="2"/>
        <v>0</v>
      </c>
      <c r="G78" s="21"/>
      <c r="H78" s="22"/>
      <c r="I78" s="23">
        <f t="shared" si="3"/>
        <v>0</v>
      </c>
    </row>
    <row r="79" spans="1:9" x14ac:dyDescent="0.25">
      <c r="A79" s="16">
        <v>78</v>
      </c>
      <c r="B79" s="17"/>
      <c r="C79" s="18"/>
      <c r="D79" s="19">
        <f>+SUMIF('[1]Material Inward'!$D$5:$D$10000,'[1]Stock Statement'!$B79,'[1]Material Inward'!$E$5:$E$10000)</f>
        <v>0</v>
      </c>
      <c r="E79" s="19">
        <f>+SUMIF('[1]Material Process'!$E$5:$E$10000,$B79,'[1]Material Process'!$F$5:$F$10000)+SUMIF('[1]Material Process'!$H$5:$H$10000,$B79,'[1]Material Process'!$I$5:$I$10000)+SUMIF('[1]Material Process'!$K$5:$K$10000,$B79,'[1]Material Process'!$L$5:$L$10000)+SUMIF('[1]Material Process'!$N$5:$N$10000,$B79,'[1]Material Process'!$O$5:$O$10000)+SUMIF('[1]Material Process'!$Q$5:$Q$10000,$B79,'[1]Material Process'!$R$5:$R$10000)</f>
        <v>0</v>
      </c>
      <c r="F79" s="20">
        <f t="shared" si="2"/>
        <v>0</v>
      </c>
      <c r="G79" s="21"/>
      <c r="H79" s="22"/>
      <c r="I79" s="23">
        <f t="shared" si="3"/>
        <v>0</v>
      </c>
    </row>
    <row r="80" spans="1:9" x14ac:dyDescent="0.25">
      <c r="A80" s="16">
        <v>79</v>
      </c>
      <c r="B80" s="17"/>
      <c r="C80" s="18"/>
      <c r="D80" s="19">
        <f>+SUMIF('[1]Material Inward'!$D$5:$D$10000,'[1]Stock Statement'!$B80,'[1]Material Inward'!$E$5:$E$10000)</f>
        <v>0</v>
      </c>
      <c r="E80" s="19">
        <f>+SUMIF('[1]Material Process'!$E$5:$E$10000,$B80,'[1]Material Process'!$F$5:$F$10000)+SUMIF('[1]Material Process'!$H$5:$H$10000,$B80,'[1]Material Process'!$I$5:$I$10000)+SUMIF('[1]Material Process'!$K$5:$K$10000,$B80,'[1]Material Process'!$L$5:$L$10000)+SUMIF('[1]Material Process'!$N$5:$N$10000,$B80,'[1]Material Process'!$O$5:$O$10000)+SUMIF('[1]Material Process'!$Q$5:$Q$10000,$B80,'[1]Material Process'!$R$5:$R$10000)</f>
        <v>0</v>
      </c>
      <c r="F80" s="20">
        <f t="shared" si="2"/>
        <v>0</v>
      </c>
      <c r="G80" s="21"/>
      <c r="H80" s="22"/>
      <c r="I80" s="23">
        <f t="shared" si="3"/>
        <v>0</v>
      </c>
    </row>
    <row r="81" spans="1:9" x14ac:dyDescent="0.25">
      <c r="A81" s="16">
        <v>80</v>
      </c>
      <c r="B81" s="17"/>
      <c r="C81" s="18"/>
      <c r="D81" s="19">
        <f>+SUMIF('[1]Material Inward'!$D$5:$D$10000,'[1]Stock Statement'!$B81,'[1]Material Inward'!$E$5:$E$10000)</f>
        <v>0</v>
      </c>
      <c r="E81" s="19">
        <f>+SUMIF('[1]Material Process'!$E$5:$E$10000,$B81,'[1]Material Process'!$F$5:$F$10000)+SUMIF('[1]Material Process'!$H$5:$H$10000,$B81,'[1]Material Process'!$I$5:$I$10000)+SUMIF('[1]Material Process'!$K$5:$K$10000,$B81,'[1]Material Process'!$L$5:$L$10000)+SUMIF('[1]Material Process'!$N$5:$N$10000,$B81,'[1]Material Process'!$O$5:$O$10000)+SUMIF('[1]Material Process'!$Q$5:$Q$10000,$B81,'[1]Material Process'!$R$5:$R$10000)</f>
        <v>0</v>
      </c>
      <c r="F81" s="20">
        <f t="shared" si="2"/>
        <v>0</v>
      </c>
      <c r="G81" s="21"/>
      <c r="H81" s="22"/>
      <c r="I81" s="23">
        <f t="shared" si="3"/>
        <v>0</v>
      </c>
    </row>
    <row r="82" spans="1:9" x14ac:dyDescent="0.25">
      <c r="A82" s="16">
        <v>81</v>
      </c>
      <c r="B82" s="17"/>
      <c r="C82" s="18"/>
      <c r="D82" s="19">
        <f>+SUMIF('[1]Material Inward'!$D$5:$D$10000,'[1]Stock Statement'!$B82,'[1]Material Inward'!$E$5:$E$10000)</f>
        <v>0</v>
      </c>
      <c r="E82" s="19">
        <f>+SUMIF('[1]Material Process'!$E$5:$E$10000,$B82,'[1]Material Process'!$F$5:$F$10000)+SUMIF('[1]Material Process'!$H$5:$H$10000,$B82,'[1]Material Process'!$I$5:$I$10000)+SUMIF('[1]Material Process'!$K$5:$K$10000,$B82,'[1]Material Process'!$L$5:$L$10000)+SUMIF('[1]Material Process'!$N$5:$N$10000,$B82,'[1]Material Process'!$O$5:$O$10000)+SUMIF('[1]Material Process'!$Q$5:$Q$10000,$B82,'[1]Material Process'!$R$5:$R$10000)</f>
        <v>0</v>
      </c>
      <c r="F82" s="20">
        <f t="shared" si="2"/>
        <v>0</v>
      </c>
      <c r="G82" s="21"/>
      <c r="H82" s="22"/>
      <c r="I82" s="23">
        <f t="shared" si="3"/>
        <v>0</v>
      </c>
    </row>
    <row r="83" spans="1:9" x14ac:dyDescent="0.25">
      <c r="A83" s="16">
        <v>82</v>
      </c>
      <c r="B83" s="17"/>
      <c r="C83" s="18"/>
      <c r="D83" s="19">
        <f>+SUMIF('[1]Material Inward'!$D$5:$D$10000,'[1]Stock Statement'!$B83,'[1]Material Inward'!$E$5:$E$10000)</f>
        <v>0</v>
      </c>
      <c r="E83" s="19">
        <f>+SUMIF('[1]Material Process'!$E$5:$E$10000,$B83,'[1]Material Process'!$F$5:$F$10000)+SUMIF('[1]Material Process'!$H$5:$H$10000,$B83,'[1]Material Process'!$I$5:$I$10000)+SUMIF('[1]Material Process'!$K$5:$K$10000,$B83,'[1]Material Process'!$L$5:$L$10000)+SUMIF('[1]Material Process'!$N$5:$N$10000,$B83,'[1]Material Process'!$O$5:$O$10000)+SUMIF('[1]Material Process'!$Q$5:$Q$10000,$B83,'[1]Material Process'!$R$5:$R$10000)</f>
        <v>0</v>
      </c>
      <c r="F83" s="20">
        <f t="shared" si="2"/>
        <v>0</v>
      </c>
      <c r="G83" s="21"/>
      <c r="H83" s="22"/>
      <c r="I83" s="23">
        <f t="shared" si="3"/>
        <v>0</v>
      </c>
    </row>
    <row r="84" spans="1:9" x14ac:dyDescent="0.25">
      <c r="A84" s="16">
        <v>83</v>
      </c>
      <c r="B84" s="17"/>
      <c r="C84" s="18"/>
      <c r="D84" s="19">
        <f>+SUMIF('[1]Material Inward'!$D$5:$D$10000,'[1]Stock Statement'!$B84,'[1]Material Inward'!$E$5:$E$10000)</f>
        <v>0</v>
      </c>
      <c r="E84" s="19">
        <f>+SUMIF('[1]Material Process'!$E$5:$E$10000,$B84,'[1]Material Process'!$F$5:$F$10000)+SUMIF('[1]Material Process'!$H$5:$H$10000,$B84,'[1]Material Process'!$I$5:$I$10000)+SUMIF('[1]Material Process'!$K$5:$K$10000,$B84,'[1]Material Process'!$L$5:$L$10000)+SUMIF('[1]Material Process'!$N$5:$N$10000,$B84,'[1]Material Process'!$O$5:$O$10000)+SUMIF('[1]Material Process'!$Q$5:$Q$10000,$B84,'[1]Material Process'!$R$5:$R$10000)</f>
        <v>0</v>
      </c>
      <c r="F84" s="20">
        <f t="shared" si="2"/>
        <v>0</v>
      </c>
      <c r="G84" s="21"/>
      <c r="H84" s="22"/>
      <c r="I84" s="23">
        <f t="shared" si="3"/>
        <v>0</v>
      </c>
    </row>
    <row r="85" spans="1:9" x14ac:dyDescent="0.25">
      <c r="A85" s="16">
        <v>84</v>
      </c>
      <c r="B85" s="17"/>
      <c r="C85" s="18"/>
      <c r="D85" s="19">
        <f>+SUMIF('[1]Material Inward'!$D$5:$D$10000,'[1]Stock Statement'!$B85,'[1]Material Inward'!$E$5:$E$10000)</f>
        <v>0</v>
      </c>
      <c r="E85" s="19">
        <f>+SUMIF('[1]Material Process'!$E$5:$E$10000,$B85,'[1]Material Process'!$F$5:$F$10000)+SUMIF('[1]Material Process'!$H$5:$H$10000,$B85,'[1]Material Process'!$I$5:$I$10000)+SUMIF('[1]Material Process'!$K$5:$K$10000,$B85,'[1]Material Process'!$L$5:$L$10000)+SUMIF('[1]Material Process'!$N$5:$N$10000,$B85,'[1]Material Process'!$O$5:$O$10000)+SUMIF('[1]Material Process'!$Q$5:$Q$10000,$B85,'[1]Material Process'!$R$5:$R$10000)</f>
        <v>0</v>
      </c>
      <c r="F85" s="20">
        <f t="shared" si="2"/>
        <v>0</v>
      </c>
      <c r="G85" s="21"/>
      <c r="H85" s="22"/>
      <c r="I85" s="23">
        <f t="shared" si="3"/>
        <v>0</v>
      </c>
    </row>
    <row r="86" spans="1:9" x14ac:dyDescent="0.25">
      <c r="A86" s="16">
        <v>85</v>
      </c>
      <c r="B86" s="17"/>
      <c r="C86" s="18"/>
      <c r="D86" s="19">
        <f>+SUMIF('[1]Material Inward'!$D$5:$D$10000,'[1]Stock Statement'!$B86,'[1]Material Inward'!$E$5:$E$10000)</f>
        <v>0</v>
      </c>
      <c r="E86" s="19">
        <f>+SUMIF('[1]Material Process'!$E$5:$E$10000,$B86,'[1]Material Process'!$F$5:$F$10000)+SUMIF('[1]Material Process'!$H$5:$H$10000,$B86,'[1]Material Process'!$I$5:$I$10000)+SUMIF('[1]Material Process'!$K$5:$K$10000,$B86,'[1]Material Process'!$L$5:$L$10000)+SUMIF('[1]Material Process'!$N$5:$N$10000,$B86,'[1]Material Process'!$O$5:$O$10000)+SUMIF('[1]Material Process'!$Q$5:$Q$10000,$B86,'[1]Material Process'!$R$5:$R$10000)</f>
        <v>0</v>
      </c>
      <c r="F86" s="20">
        <f t="shared" si="2"/>
        <v>0</v>
      </c>
      <c r="G86" s="21"/>
      <c r="H86" s="22"/>
      <c r="I86" s="23">
        <f t="shared" si="3"/>
        <v>0</v>
      </c>
    </row>
    <row r="87" spans="1:9" x14ac:dyDescent="0.25">
      <c r="A87" s="16">
        <v>86</v>
      </c>
      <c r="B87" s="17"/>
      <c r="C87" s="18"/>
      <c r="D87" s="19">
        <f>+SUMIF('[1]Material Inward'!$D$5:$D$10000,'[1]Stock Statement'!$B87,'[1]Material Inward'!$E$5:$E$10000)</f>
        <v>0</v>
      </c>
      <c r="E87" s="19">
        <f>+SUMIF('[1]Material Process'!$E$5:$E$10000,$B87,'[1]Material Process'!$F$5:$F$10000)+SUMIF('[1]Material Process'!$H$5:$H$10000,$B87,'[1]Material Process'!$I$5:$I$10000)+SUMIF('[1]Material Process'!$K$5:$K$10000,$B87,'[1]Material Process'!$L$5:$L$10000)+SUMIF('[1]Material Process'!$N$5:$N$10000,$B87,'[1]Material Process'!$O$5:$O$10000)+SUMIF('[1]Material Process'!$Q$5:$Q$10000,$B87,'[1]Material Process'!$R$5:$R$10000)</f>
        <v>0</v>
      </c>
      <c r="F87" s="20">
        <f t="shared" si="2"/>
        <v>0</v>
      </c>
      <c r="G87" s="21"/>
      <c r="H87" s="22"/>
      <c r="I87" s="23">
        <f t="shared" si="3"/>
        <v>0</v>
      </c>
    </row>
    <row r="88" spans="1:9" x14ac:dyDescent="0.25">
      <c r="A88" s="16">
        <v>87</v>
      </c>
      <c r="B88" s="17"/>
      <c r="C88" s="18"/>
      <c r="D88" s="19">
        <f>+SUMIF('[1]Material Inward'!$D$5:$D$10000,'[1]Stock Statement'!$B88,'[1]Material Inward'!$E$5:$E$10000)</f>
        <v>0</v>
      </c>
      <c r="E88" s="19">
        <f>+SUMIF('[1]Material Process'!$E$5:$E$10000,$B88,'[1]Material Process'!$F$5:$F$10000)+SUMIF('[1]Material Process'!$H$5:$H$10000,$B88,'[1]Material Process'!$I$5:$I$10000)+SUMIF('[1]Material Process'!$K$5:$K$10000,$B88,'[1]Material Process'!$L$5:$L$10000)+SUMIF('[1]Material Process'!$N$5:$N$10000,$B88,'[1]Material Process'!$O$5:$O$10000)+SUMIF('[1]Material Process'!$Q$5:$Q$10000,$B88,'[1]Material Process'!$R$5:$R$10000)</f>
        <v>0</v>
      </c>
      <c r="F88" s="20">
        <f t="shared" si="2"/>
        <v>0</v>
      </c>
      <c r="G88" s="21"/>
      <c r="H88" s="22"/>
      <c r="I88" s="23">
        <f t="shared" si="3"/>
        <v>0</v>
      </c>
    </row>
    <row r="89" spans="1:9" x14ac:dyDescent="0.25">
      <c r="A89" s="16">
        <v>88</v>
      </c>
      <c r="B89" s="17"/>
      <c r="C89" s="18"/>
      <c r="D89" s="19">
        <f>+SUMIF('[1]Material Inward'!$D$5:$D$10000,'[1]Stock Statement'!$B89,'[1]Material Inward'!$E$5:$E$10000)</f>
        <v>0</v>
      </c>
      <c r="E89" s="19">
        <f>+SUMIF('[1]Material Process'!$E$5:$E$10000,$B89,'[1]Material Process'!$F$5:$F$10000)+SUMIF('[1]Material Process'!$H$5:$H$10000,$B89,'[1]Material Process'!$I$5:$I$10000)+SUMIF('[1]Material Process'!$K$5:$K$10000,$B89,'[1]Material Process'!$L$5:$L$10000)+SUMIF('[1]Material Process'!$N$5:$N$10000,$B89,'[1]Material Process'!$O$5:$O$10000)+SUMIF('[1]Material Process'!$Q$5:$Q$10000,$B89,'[1]Material Process'!$R$5:$R$10000)</f>
        <v>0</v>
      </c>
      <c r="F89" s="20">
        <f t="shared" si="2"/>
        <v>0</v>
      </c>
      <c r="G89" s="21"/>
      <c r="H89" s="22"/>
      <c r="I89" s="23">
        <f t="shared" si="3"/>
        <v>0</v>
      </c>
    </row>
    <row r="90" spans="1:9" x14ac:dyDescent="0.25">
      <c r="A90" s="16">
        <v>89</v>
      </c>
      <c r="B90" s="17"/>
      <c r="C90" s="18"/>
      <c r="D90" s="19">
        <f>+SUMIF('[1]Material Inward'!$D$5:$D$10000,'[1]Stock Statement'!$B90,'[1]Material Inward'!$E$5:$E$10000)</f>
        <v>0</v>
      </c>
      <c r="E90" s="19">
        <f>+SUMIF('[1]Material Process'!$E$5:$E$10000,$B90,'[1]Material Process'!$F$5:$F$10000)+SUMIF('[1]Material Process'!$H$5:$H$10000,$B90,'[1]Material Process'!$I$5:$I$10000)+SUMIF('[1]Material Process'!$K$5:$K$10000,$B90,'[1]Material Process'!$L$5:$L$10000)+SUMIF('[1]Material Process'!$N$5:$N$10000,$B90,'[1]Material Process'!$O$5:$O$10000)+SUMIF('[1]Material Process'!$Q$5:$Q$10000,$B90,'[1]Material Process'!$R$5:$R$10000)</f>
        <v>0</v>
      </c>
      <c r="F90" s="20">
        <f t="shared" si="2"/>
        <v>0</v>
      </c>
      <c r="G90" s="21"/>
      <c r="H90" s="22"/>
      <c r="I90" s="23">
        <f t="shared" si="3"/>
        <v>0</v>
      </c>
    </row>
    <row r="91" spans="1:9" x14ac:dyDescent="0.25">
      <c r="A91" s="16">
        <v>90</v>
      </c>
      <c r="B91" s="17"/>
      <c r="C91" s="18"/>
      <c r="D91" s="19">
        <f>+SUMIF('[1]Material Inward'!$D$5:$D$10000,'[1]Stock Statement'!$B91,'[1]Material Inward'!$E$5:$E$10000)</f>
        <v>0</v>
      </c>
      <c r="E91" s="19">
        <f>+SUMIF('[1]Material Process'!$E$5:$E$10000,$B91,'[1]Material Process'!$F$5:$F$10000)+SUMIF('[1]Material Process'!$H$5:$H$10000,$B91,'[1]Material Process'!$I$5:$I$10000)+SUMIF('[1]Material Process'!$K$5:$K$10000,$B91,'[1]Material Process'!$L$5:$L$10000)+SUMIF('[1]Material Process'!$N$5:$N$10000,$B91,'[1]Material Process'!$O$5:$O$10000)+SUMIF('[1]Material Process'!$Q$5:$Q$10000,$B91,'[1]Material Process'!$R$5:$R$10000)</f>
        <v>0</v>
      </c>
      <c r="F91" s="20">
        <f t="shared" si="2"/>
        <v>0</v>
      </c>
      <c r="G91" s="21"/>
      <c r="H91" s="22"/>
      <c r="I91" s="23">
        <f t="shared" si="3"/>
        <v>0</v>
      </c>
    </row>
    <row r="92" spans="1:9" x14ac:dyDescent="0.25">
      <c r="A92" s="16">
        <v>91</v>
      </c>
      <c r="B92" s="17"/>
      <c r="C92" s="18"/>
      <c r="D92" s="19">
        <f>+SUMIF('[1]Material Inward'!$D$5:$D$10000,'[1]Stock Statement'!$B92,'[1]Material Inward'!$E$5:$E$10000)</f>
        <v>0</v>
      </c>
      <c r="E92" s="19">
        <f>+SUMIF('[1]Material Process'!$E$5:$E$10000,$B92,'[1]Material Process'!$F$5:$F$10000)+SUMIF('[1]Material Process'!$H$5:$H$10000,$B92,'[1]Material Process'!$I$5:$I$10000)+SUMIF('[1]Material Process'!$K$5:$K$10000,$B92,'[1]Material Process'!$L$5:$L$10000)+SUMIF('[1]Material Process'!$N$5:$N$10000,$B92,'[1]Material Process'!$O$5:$O$10000)+SUMIF('[1]Material Process'!$Q$5:$Q$10000,$B92,'[1]Material Process'!$R$5:$R$10000)</f>
        <v>0</v>
      </c>
      <c r="F92" s="20">
        <f t="shared" si="2"/>
        <v>0</v>
      </c>
      <c r="G92" s="21"/>
      <c r="H92" s="22"/>
      <c r="I92" s="23">
        <f t="shared" si="3"/>
        <v>0</v>
      </c>
    </row>
    <row r="93" spans="1:9" x14ac:dyDescent="0.25">
      <c r="A93" s="16">
        <v>92</v>
      </c>
      <c r="B93" s="17"/>
      <c r="C93" s="18"/>
      <c r="D93" s="19">
        <f>+SUMIF('[1]Material Inward'!$D$5:$D$10000,'[1]Stock Statement'!$B93,'[1]Material Inward'!$E$5:$E$10000)</f>
        <v>0</v>
      </c>
      <c r="E93" s="19">
        <f>+SUMIF('[1]Material Process'!$E$5:$E$10000,$B93,'[1]Material Process'!$F$5:$F$10000)+SUMIF('[1]Material Process'!$H$5:$H$10000,$B93,'[1]Material Process'!$I$5:$I$10000)+SUMIF('[1]Material Process'!$K$5:$K$10000,$B93,'[1]Material Process'!$L$5:$L$10000)+SUMIF('[1]Material Process'!$N$5:$N$10000,$B93,'[1]Material Process'!$O$5:$O$10000)+SUMIF('[1]Material Process'!$Q$5:$Q$10000,$B93,'[1]Material Process'!$R$5:$R$10000)</f>
        <v>0</v>
      </c>
      <c r="F93" s="20">
        <f t="shared" si="2"/>
        <v>0</v>
      </c>
      <c r="G93" s="21"/>
      <c r="H93" s="22"/>
      <c r="I93" s="23">
        <f t="shared" si="3"/>
        <v>0</v>
      </c>
    </row>
    <row r="94" spans="1:9" x14ac:dyDescent="0.25">
      <c r="A94" s="16">
        <v>93</v>
      </c>
      <c r="B94" s="17"/>
      <c r="C94" s="18"/>
      <c r="D94" s="19">
        <f>+SUMIF('[1]Material Inward'!$D$5:$D$10000,'[1]Stock Statement'!$B94,'[1]Material Inward'!$E$5:$E$10000)</f>
        <v>0</v>
      </c>
      <c r="E94" s="19">
        <f>+SUMIF('[1]Material Process'!$E$5:$E$10000,$B94,'[1]Material Process'!$F$5:$F$10000)+SUMIF('[1]Material Process'!$H$5:$H$10000,$B94,'[1]Material Process'!$I$5:$I$10000)+SUMIF('[1]Material Process'!$K$5:$K$10000,$B94,'[1]Material Process'!$L$5:$L$10000)+SUMIF('[1]Material Process'!$N$5:$N$10000,$B94,'[1]Material Process'!$O$5:$O$10000)+SUMIF('[1]Material Process'!$Q$5:$Q$10000,$B94,'[1]Material Process'!$R$5:$R$10000)</f>
        <v>0</v>
      </c>
      <c r="F94" s="20">
        <f t="shared" si="2"/>
        <v>0</v>
      </c>
      <c r="G94" s="21"/>
      <c r="H94" s="22"/>
      <c r="I94" s="23">
        <f t="shared" si="3"/>
        <v>0</v>
      </c>
    </row>
    <row r="95" spans="1:9" x14ac:dyDescent="0.25">
      <c r="A95" s="16">
        <v>94</v>
      </c>
      <c r="B95" s="17"/>
      <c r="C95" s="18"/>
      <c r="D95" s="19">
        <f>+SUMIF('[1]Material Inward'!$D$5:$D$10000,'[1]Stock Statement'!$B95,'[1]Material Inward'!$E$5:$E$10000)</f>
        <v>0</v>
      </c>
      <c r="E95" s="19">
        <f>+SUMIF('[1]Material Process'!$E$5:$E$10000,$B95,'[1]Material Process'!$F$5:$F$10000)+SUMIF('[1]Material Process'!$H$5:$H$10000,$B95,'[1]Material Process'!$I$5:$I$10000)+SUMIF('[1]Material Process'!$K$5:$K$10000,$B95,'[1]Material Process'!$L$5:$L$10000)+SUMIF('[1]Material Process'!$N$5:$N$10000,$B95,'[1]Material Process'!$O$5:$O$10000)+SUMIF('[1]Material Process'!$Q$5:$Q$10000,$B95,'[1]Material Process'!$R$5:$R$10000)</f>
        <v>0</v>
      </c>
      <c r="F95" s="20">
        <f t="shared" si="2"/>
        <v>0</v>
      </c>
      <c r="G95" s="21"/>
      <c r="H95" s="22"/>
      <c r="I95" s="23">
        <f t="shared" si="3"/>
        <v>0</v>
      </c>
    </row>
    <row r="96" spans="1:9" x14ac:dyDescent="0.25">
      <c r="A96" s="16">
        <v>95</v>
      </c>
      <c r="B96" s="17"/>
      <c r="C96" s="18"/>
      <c r="D96" s="19">
        <f>+SUMIF('[1]Material Inward'!$D$5:$D$10000,'[1]Stock Statement'!$B96,'[1]Material Inward'!$E$5:$E$10000)</f>
        <v>0</v>
      </c>
      <c r="E96" s="19">
        <f>+SUMIF('[1]Material Process'!$E$5:$E$10000,$B96,'[1]Material Process'!$F$5:$F$10000)+SUMIF('[1]Material Process'!$H$5:$H$10000,$B96,'[1]Material Process'!$I$5:$I$10000)+SUMIF('[1]Material Process'!$K$5:$K$10000,$B96,'[1]Material Process'!$L$5:$L$10000)+SUMIF('[1]Material Process'!$N$5:$N$10000,$B96,'[1]Material Process'!$O$5:$O$10000)+SUMIF('[1]Material Process'!$Q$5:$Q$10000,$B96,'[1]Material Process'!$R$5:$R$10000)</f>
        <v>0</v>
      </c>
      <c r="F96" s="20">
        <f t="shared" si="2"/>
        <v>0</v>
      </c>
      <c r="G96" s="21"/>
      <c r="H96" s="22"/>
      <c r="I96" s="23">
        <f t="shared" si="3"/>
        <v>0</v>
      </c>
    </row>
    <row r="97" spans="1:9" x14ac:dyDescent="0.25">
      <c r="A97" s="16">
        <v>96</v>
      </c>
      <c r="B97" s="17"/>
      <c r="C97" s="18"/>
      <c r="D97" s="19">
        <f>+SUMIF('[1]Material Inward'!$D$5:$D$10000,'[1]Stock Statement'!$B97,'[1]Material Inward'!$E$5:$E$10000)</f>
        <v>0</v>
      </c>
      <c r="E97" s="19">
        <f>+SUMIF('[1]Material Process'!$E$5:$E$10000,$B97,'[1]Material Process'!$F$5:$F$10000)+SUMIF('[1]Material Process'!$H$5:$H$10000,$B97,'[1]Material Process'!$I$5:$I$10000)+SUMIF('[1]Material Process'!$K$5:$K$10000,$B97,'[1]Material Process'!$L$5:$L$10000)+SUMIF('[1]Material Process'!$N$5:$N$10000,$B97,'[1]Material Process'!$O$5:$O$10000)+SUMIF('[1]Material Process'!$Q$5:$Q$10000,$B97,'[1]Material Process'!$R$5:$R$10000)</f>
        <v>0</v>
      </c>
      <c r="F97" s="20">
        <f t="shared" si="2"/>
        <v>0</v>
      </c>
      <c r="G97" s="21"/>
      <c r="H97" s="22"/>
      <c r="I97" s="23">
        <f t="shared" si="3"/>
        <v>0</v>
      </c>
    </row>
    <row r="98" spans="1:9" x14ac:dyDescent="0.25">
      <c r="A98" s="16">
        <v>97</v>
      </c>
      <c r="B98" s="17"/>
      <c r="C98" s="18"/>
      <c r="D98" s="19">
        <f>+SUMIF('[1]Material Inward'!$D$5:$D$10000,'[1]Stock Statement'!$B98,'[1]Material Inward'!$E$5:$E$10000)</f>
        <v>0</v>
      </c>
      <c r="E98" s="19">
        <f>+SUMIF('[1]Material Process'!$E$5:$E$10000,$B98,'[1]Material Process'!$F$5:$F$10000)+SUMIF('[1]Material Process'!$H$5:$H$10000,$B98,'[1]Material Process'!$I$5:$I$10000)+SUMIF('[1]Material Process'!$K$5:$K$10000,$B98,'[1]Material Process'!$L$5:$L$10000)+SUMIF('[1]Material Process'!$N$5:$N$10000,$B98,'[1]Material Process'!$O$5:$O$10000)+SUMIF('[1]Material Process'!$Q$5:$Q$10000,$B98,'[1]Material Process'!$R$5:$R$10000)</f>
        <v>0</v>
      </c>
      <c r="F98" s="20">
        <f t="shared" si="2"/>
        <v>0</v>
      </c>
      <c r="G98" s="21"/>
      <c r="H98" s="22"/>
      <c r="I98" s="23">
        <f t="shared" si="3"/>
        <v>0</v>
      </c>
    </row>
    <row r="99" spans="1:9" x14ac:dyDescent="0.25">
      <c r="A99" s="16">
        <v>98</v>
      </c>
      <c r="B99" s="17"/>
      <c r="C99" s="18"/>
      <c r="D99" s="19">
        <f>+SUMIF('[1]Material Inward'!$D$5:$D$10000,'[1]Stock Statement'!$B99,'[1]Material Inward'!$E$5:$E$10000)</f>
        <v>0</v>
      </c>
      <c r="E99" s="19">
        <f>+SUMIF('[1]Material Process'!$E$5:$E$10000,$B99,'[1]Material Process'!$F$5:$F$10000)+SUMIF('[1]Material Process'!$H$5:$H$10000,$B99,'[1]Material Process'!$I$5:$I$10000)+SUMIF('[1]Material Process'!$K$5:$K$10000,$B99,'[1]Material Process'!$L$5:$L$10000)+SUMIF('[1]Material Process'!$N$5:$N$10000,$B99,'[1]Material Process'!$O$5:$O$10000)+SUMIF('[1]Material Process'!$Q$5:$Q$10000,$B99,'[1]Material Process'!$R$5:$R$10000)</f>
        <v>0</v>
      </c>
      <c r="F99" s="20">
        <f t="shared" si="2"/>
        <v>0</v>
      </c>
      <c r="G99" s="21"/>
      <c r="H99" s="22"/>
      <c r="I99" s="23">
        <f t="shared" si="3"/>
        <v>0</v>
      </c>
    </row>
    <row r="100" spans="1:9" x14ac:dyDescent="0.25">
      <c r="A100" s="16">
        <v>99</v>
      </c>
      <c r="B100" s="17"/>
      <c r="C100" s="18"/>
      <c r="D100" s="19">
        <f>+SUMIF('[1]Material Inward'!$D$5:$D$10000,'[1]Stock Statement'!$B100,'[1]Material Inward'!$E$5:$E$10000)</f>
        <v>0</v>
      </c>
      <c r="E100" s="19">
        <f>+SUMIF('[1]Material Process'!$E$5:$E$10000,$B100,'[1]Material Process'!$F$5:$F$10000)+SUMIF('[1]Material Process'!$H$5:$H$10000,$B100,'[1]Material Process'!$I$5:$I$10000)+SUMIF('[1]Material Process'!$K$5:$K$10000,$B100,'[1]Material Process'!$L$5:$L$10000)+SUMIF('[1]Material Process'!$N$5:$N$10000,$B100,'[1]Material Process'!$O$5:$O$10000)+SUMIF('[1]Material Process'!$Q$5:$Q$10000,$B100,'[1]Material Process'!$R$5:$R$10000)</f>
        <v>0</v>
      </c>
      <c r="F100" s="20">
        <f t="shared" si="2"/>
        <v>0</v>
      </c>
      <c r="G100" s="21"/>
      <c r="H100" s="22"/>
      <c r="I100" s="23">
        <f t="shared" si="3"/>
        <v>0</v>
      </c>
    </row>
    <row r="101" spans="1:9" x14ac:dyDescent="0.25">
      <c r="A101" s="16">
        <v>100</v>
      </c>
      <c r="B101" s="17"/>
      <c r="C101" s="18"/>
      <c r="D101" s="19">
        <f>+SUMIF('[1]Material Inward'!$D$5:$D$10000,'[1]Stock Statement'!$B101,'[1]Material Inward'!$E$5:$E$10000)</f>
        <v>0</v>
      </c>
      <c r="E101" s="19">
        <f>+SUMIF('[1]Material Process'!$E$5:$E$10000,$B101,'[1]Material Process'!$F$5:$F$10000)+SUMIF('[1]Material Process'!$H$5:$H$10000,$B101,'[1]Material Process'!$I$5:$I$10000)+SUMIF('[1]Material Process'!$K$5:$K$10000,$B101,'[1]Material Process'!$L$5:$L$10000)+SUMIF('[1]Material Process'!$N$5:$N$10000,$B101,'[1]Material Process'!$O$5:$O$10000)+SUMIF('[1]Material Process'!$Q$5:$Q$10000,$B101,'[1]Material Process'!$R$5:$R$10000)</f>
        <v>0</v>
      </c>
      <c r="F101" s="20">
        <f t="shared" si="2"/>
        <v>0</v>
      </c>
      <c r="G101" s="21"/>
      <c r="H101" s="22"/>
      <c r="I101" s="23">
        <f t="shared" si="3"/>
        <v>0</v>
      </c>
    </row>
    <row r="102" spans="1:9" x14ac:dyDescent="0.25">
      <c r="A102" s="16">
        <v>101</v>
      </c>
      <c r="B102" s="17"/>
      <c r="C102" s="18"/>
      <c r="D102" s="19">
        <f>+SUMIF('[1]Material Inward'!$D$5:$D$10000,'[1]Stock Statement'!$B102,'[1]Material Inward'!$E$5:$E$10000)</f>
        <v>0</v>
      </c>
      <c r="E102" s="19">
        <f>+SUMIF('[1]Material Process'!$E$5:$E$10000,$B102,'[1]Material Process'!$F$5:$F$10000)+SUMIF('[1]Material Process'!$H$5:$H$10000,$B102,'[1]Material Process'!$I$5:$I$10000)+SUMIF('[1]Material Process'!$K$5:$K$10000,$B102,'[1]Material Process'!$L$5:$L$10000)+SUMIF('[1]Material Process'!$N$5:$N$10000,$B102,'[1]Material Process'!$O$5:$O$10000)+SUMIF('[1]Material Process'!$Q$5:$Q$10000,$B102,'[1]Material Process'!$R$5:$R$10000)</f>
        <v>0</v>
      </c>
      <c r="F102" s="20">
        <f t="shared" si="2"/>
        <v>0</v>
      </c>
      <c r="G102" s="21"/>
      <c r="H102" s="22"/>
      <c r="I102" s="23">
        <f t="shared" si="3"/>
        <v>0</v>
      </c>
    </row>
    <row r="103" spans="1:9" x14ac:dyDescent="0.25">
      <c r="A103" s="16">
        <v>102</v>
      </c>
      <c r="B103" s="17"/>
      <c r="C103" s="18"/>
      <c r="D103" s="19">
        <f>+SUMIF('[1]Material Inward'!$D$5:$D$10000,'[1]Stock Statement'!$B103,'[1]Material Inward'!$E$5:$E$10000)</f>
        <v>0</v>
      </c>
      <c r="E103" s="19">
        <f>+SUMIF('[1]Material Process'!$E$5:$E$10000,$B103,'[1]Material Process'!$F$5:$F$10000)+SUMIF('[1]Material Process'!$H$5:$H$10000,$B103,'[1]Material Process'!$I$5:$I$10000)+SUMIF('[1]Material Process'!$K$5:$K$10000,$B103,'[1]Material Process'!$L$5:$L$10000)+SUMIF('[1]Material Process'!$N$5:$N$10000,$B103,'[1]Material Process'!$O$5:$O$10000)+SUMIF('[1]Material Process'!$Q$5:$Q$10000,$B103,'[1]Material Process'!$R$5:$R$10000)</f>
        <v>0</v>
      </c>
      <c r="F103" s="20">
        <f t="shared" si="2"/>
        <v>0</v>
      </c>
      <c r="G103" s="21"/>
      <c r="H103" s="22"/>
      <c r="I103" s="23">
        <f t="shared" si="3"/>
        <v>0</v>
      </c>
    </row>
    <row r="104" spans="1:9" x14ac:dyDescent="0.25">
      <c r="A104" s="16">
        <v>103</v>
      </c>
      <c r="B104" s="17"/>
      <c r="C104" s="18"/>
      <c r="D104" s="19">
        <f>+SUMIF('[1]Material Inward'!$D$5:$D$10000,'[1]Stock Statement'!$B104,'[1]Material Inward'!$E$5:$E$10000)</f>
        <v>0</v>
      </c>
      <c r="E104" s="19">
        <f>+SUMIF('[1]Material Process'!$E$5:$E$10000,$B104,'[1]Material Process'!$F$5:$F$10000)+SUMIF('[1]Material Process'!$H$5:$H$10000,$B104,'[1]Material Process'!$I$5:$I$10000)+SUMIF('[1]Material Process'!$K$5:$K$10000,$B104,'[1]Material Process'!$L$5:$L$10000)+SUMIF('[1]Material Process'!$N$5:$N$10000,$B104,'[1]Material Process'!$O$5:$O$10000)+SUMIF('[1]Material Process'!$Q$5:$Q$10000,$B104,'[1]Material Process'!$R$5:$R$10000)</f>
        <v>0</v>
      </c>
      <c r="F104" s="20">
        <f t="shared" si="2"/>
        <v>0</v>
      </c>
      <c r="G104" s="21"/>
      <c r="H104" s="22"/>
      <c r="I104" s="23">
        <f t="shared" si="3"/>
        <v>0</v>
      </c>
    </row>
    <row r="105" spans="1:9" x14ac:dyDescent="0.25">
      <c r="A105" s="16">
        <v>104</v>
      </c>
      <c r="B105" s="17"/>
      <c r="C105" s="18"/>
      <c r="D105" s="19">
        <f>+SUMIF('[1]Material Inward'!$D$5:$D$10000,'[1]Stock Statement'!$B105,'[1]Material Inward'!$E$5:$E$10000)</f>
        <v>0</v>
      </c>
      <c r="E105" s="19">
        <f>+SUMIF('[1]Material Process'!$E$5:$E$10000,$B105,'[1]Material Process'!$F$5:$F$10000)+SUMIF('[1]Material Process'!$H$5:$H$10000,$B105,'[1]Material Process'!$I$5:$I$10000)+SUMIF('[1]Material Process'!$K$5:$K$10000,$B105,'[1]Material Process'!$L$5:$L$10000)+SUMIF('[1]Material Process'!$N$5:$N$10000,$B105,'[1]Material Process'!$O$5:$O$10000)+SUMIF('[1]Material Process'!$Q$5:$Q$10000,$B105,'[1]Material Process'!$R$5:$R$10000)</f>
        <v>0</v>
      </c>
      <c r="F105" s="20">
        <f t="shared" si="2"/>
        <v>0</v>
      </c>
      <c r="G105" s="21"/>
      <c r="H105" s="22"/>
      <c r="I105" s="23">
        <f t="shared" si="3"/>
        <v>0</v>
      </c>
    </row>
    <row r="106" spans="1:9" x14ac:dyDescent="0.25">
      <c r="A106" s="16">
        <v>105</v>
      </c>
      <c r="B106" s="17"/>
      <c r="C106" s="18"/>
      <c r="D106" s="19">
        <f>+SUMIF('[1]Material Inward'!$D$5:$D$10000,'[1]Stock Statement'!$B106,'[1]Material Inward'!$E$5:$E$10000)</f>
        <v>0</v>
      </c>
      <c r="E106" s="19">
        <f>+SUMIF('[1]Material Process'!$E$5:$E$10000,$B106,'[1]Material Process'!$F$5:$F$10000)+SUMIF('[1]Material Process'!$H$5:$H$10000,$B106,'[1]Material Process'!$I$5:$I$10000)+SUMIF('[1]Material Process'!$K$5:$K$10000,$B106,'[1]Material Process'!$L$5:$L$10000)+SUMIF('[1]Material Process'!$N$5:$N$10000,$B106,'[1]Material Process'!$O$5:$O$10000)+SUMIF('[1]Material Process'!$Q$5:$Q$10000,$B106,'[1]Material Process'!$R$5:$R$10000)</f>
        <v>0</v>
      </c>
      <c r="F106" s="20">
        <f t="shared" si="2"/>
        <v>0</v>
      </c>
      <c r="G106" s="21"/>
      <c r="H106" s="22"/>
      <c r="I106" s="23">
        <f t="shared" si="3"/>
        <v>0</v>
      </c>
    </row>
    <row r="107" spans="1:9" x14ac:dyDescent="0.25">
      <c r="A107" s="16">
        <v>106</v>
      </c>
      <c r="B107" s="17"/>
      <c r="C107" s="18"/>
      <c r="D107" s="19">
        <f>+SUMIF('[1]Material Inward'!$D$5:$D$10000,'[1]Stock Statement'!$B107,'[1]Material Inward'!$E$5:$E$10000)</f>
        <v>0</v>
      </c>
      <c r="E107" s="19">
        <f>+SUMIF('[1]Material Process'!$E$5:$E$10000,$B107,'[1]Material Process'!$F$5:$F$10000)+SUMIF('[1]Material Process'!$H$5:$H$10000,$B107,'[1]Material Process'!$I$5:$I$10000)+SUMIF('[1]Material Process'!$K$5:$K$10000,$B107,'[1]Material Process'!$L$5:$L$10000)+SUMIF('[1]Material Process'!$N$5:$N$10000,$B107,'[1]Material Process'!$O$5:$O$10000)+SUMIF('[1]Material Process'!$Q$5:$Q$10000,$B107,'[1]Material Process'!$R$5:$R$10000)</f>
        <v>0</v>
      </c>
      <c r="F107" s="20">
        <f t="shared" si="2"/>
        <v>0</v>
      </c>
      <c r="G107" s="21"/>
      <c r="H107" s="22"/>
      <c r="I107" s="23">
        <f t="shared" si="3"/>
        <v>0</v>
      </c>
    </row>
    <row r="108" spans="1:9" x14ac:dyDescent="0.25">
      <c r="A108" s="16">
        <v>107</v>
      </c>
      <c r="B108" s="17"/>
      <c r="C108" s="18"/>
      <c r="D108" s="19">
        <f>+SUMIF('[1]Material Inward'!$D$5:$D$10000,'[1]Stock Statement'!$B108,'[1]Material Inward'!$E$5:$E$10000)</f>
        <v>0</v>
      </c>
      <c r="E108" s="19">
        <f>+SUMIF('[1]Material Process'!$E$5:$E$10000,$B108,'[1]Material Process'!$F$5:$F$10000)+SUMIF('[1]Material Process'!$H$5:$H$10000,$B108,'[1]Material Process'!$I$5:$I$10000)+SUMIF('[1]Material Process'!$K$5:$K$10000,$B108,'[1]Material Process'!$L$5:$L$10000)+SUMIF('[1]Material Process'!$N$5:$N$10000,$B108,'[1]Material Process'!$O$5:$O$10000)+SUMIF('[1]Material Process'!$Q$5:$Q$10000,$B108,'[1]Material Process'!$R$5:$R$10000)</f>
        <v>0</v>
      </c>
      <c r="F108" s="20">
        <f t="shared" si="2"/>
        <v>0</v>
      </c>
      <c r="G108" s="21"/>
      <c r="H108" s="22"/>
      <c r="I108" s="23">
        <f t="shared" si="3"/>
        <v>0</v>
      </c>
    </row>
    <row r="109" spans="1:9" x14ac:dyDescent="0.25">
      <c r="A109" s="16">
        <v>108</v>
      </c>
      <c r="B109" s="17"/>
      <c r="C109" s="18"/>
      <c r="D109" s="19">
        <f>+SUMIF('[1]Material Inward'!$D$5:$D$10000,'[1]Stock Statement'!$B109,'[1]Material Inward'!$E$5:$E$10000)</f>
        <v>0</v>
      </c>
      <c r="E109" s="19">
        <f>+SUMIF('[1]Material Process'!$E$5:$E$10000,$B109,'[1]Material Process'!$F$5:$F$10000)+SUMIF('[1]Material Process'!$H$5:$H$10000,$B109,'[1]Material Process'!$I$5:$I$10000)+SUMIF('[1]Material Process'!$K$5:$K$10000,$B109,'[1]Material Process'!$L$5:$L$10000)+SUMIF('[1]Material Process'!$N$5:$N$10000,$B109,'[1]Material Process'!$O$5:$O$10000)+SUMIF('[1]Material Process'!$Q$5:$Q$10000,$B109,'[1]Material Process'!$R$5:$R$10000)</f>
        <v>0</v>
      </c>
      <c r="F109" s="20">
        <f t="shared" si="2"/>
        <v>0</v>
      </c>
      <c r="G109" s="21"/>
      <c r="H109" s="22"/>
      <c r="I109" s="23">
        <f t="shared" si="3"/>
        <v>0</v>
      </c>
    </row>
    <row r="110" spans="1:9" x14ac:dyDescent="0.25">
      <c r="A110" s="16">
        <v>109</v>
      </c>
      <c r="B110" s="17"/>
      <c r="C110" s="18"/>
      <c r="D110" s="19">
        <f>+SUMIF('[1]Material Inward'!$D$5:$D$10000,'[1]Stock Statement'!$B110,'[1]Material Inward'!$E$5:$E$10000)</f>
        <v>0</v>
      </c>
      <c r="E110" s="19">
        <f>+SUMIF('[1]Material Process'!$E$5:$E$10000,$B110,'[1]Material Process'!$F$5:$F$10000)+SUMIF('[1]Material Process'!$H$5:$H$10000,$B110,'[1]Material Process'!$I$5:$I$10000)+SUMIF('[1]Material Process'!$K$5:$K$10000,$B110,'[1]Material Process'!$L$5:$L$10000)+SUMIF('[1]Material Process'!$N$5:$N$10000,$B110,'[1]Material Process'!$O$5:$O$10000)+SUMIF('[1]Material Process'!$Q$5:$Q$10000,$B110,'[1]Material Process'!$R$5:$R$10000)</f>
        <v>0</v>
      </c>
      <c r="F110" s="20">
        <f t="shared" si="2"/>
        <v>0</v>
      </c>
      <c r="G110" s="21"/>
      <c r="H110" s="22"/>
      <c r="I110" s="23">
        <f t="shared" si="3"/>
        <v>0</v>
      </c>
    </row>
    <row r="111" spans="1:9" x14ac:dyDescent="0.25">
      <c r="A111" s="16">
        <v>110</v>
      </c>
      <c r="B111" s="17"/>
      <c r="C111" s="18"/>
      <c r="D111" s="19">
        <f>+SUMIF('[1]Material Inward'!$D$5:$D$10000,'[1]Stock Statement'!$B111,'[1]Material Inward'!$E$5:$E$10000)</f>
        <v>0</v>
      </c>
      <c r="E111" s="19">
        <f>+SUMIF('[1]Material Process'!$E$5:$E$10000,$B111,'[1]Material Process'!$F$5:$F$10000)+SUMIF('[1]Material Process'!$H$5:$H$10000,$B111,'[1]Material Process'!$I$5:$I$10000)+SUMIF('[1]Material Process'!$K$5:$K$10000,$B111,'[1]Material Process'!$L$5:$L$10000)+SUMIF('[1]Material Process'!$N$5:$N$10000,$B111,'[1]Material Process'!$O$5:$O$10000)+SUMIF('[1]Material Process'!$Q$5:$Q$10000,$B111,'[1]Material Process'!$R$5:$R$10000)</f>
        <v>0</v>
      </c>
      <c r="F111" s="20">
        <f t="shared" si="2"/>
        <v>0</v>
      </c>
      <c r="G111" s="21"/>
      <c r="H111" s="22"/>
      <c r="I111" s="23">
        <f t="shared" si="3"/>
        <v>0</v>
      </c>
    </row>
    <row r="112" spans="1:9" x14ac:dyDescent="0.25">
      <c r="A112" s="16">
        <v>111</v>
      </c>
      <c r="B112" s="17"/>
      <c r="C112" s="18"/>
      <c r="D112" s="19">
        <f>+SUMIF('[1]Material Inward'!$D$5:$D$10000,'[1]Stock Statement'!$B112,'[1]Material Inward'!$E$5:$E$10000)</f>
        <v>0</v>
      </c>
      <c r="E112" s="19">
        <f>+SUMIF('[1]Material Process'!$E$5:$E$10000,$B112,'[1]Material Process'!$F$5:$F$10000)+SUMIF('[1]Material Process'!$H$5:$H$10000,$B112,'[1]Material Process'!$I$5:$I$10000)+SUMIF('[1]Material Process'!$K$5:$K$10000,$B112,'[1]Material Process'!$L$5:$L$10000)+SUMIF('[1]Material Process'!$N$5:$N$10000,$B112,'[1]Material Process'!$O$5:$O$10000)+SUMIF('[1]Material Process'!$Q$5:$Q$10000,$B112,'[1]Material Process'!$R$5:$R$10000)</f>
        <v>0</v>
      </c>
      <c r="F112" s="20">
        <f t="shared" si="2"/>
        <v>0</v>
      </c>
      <c r="G112" s="21"/>
      <c r="H112" s="22"/>
      <c r="I112" s="23">
        <f t="shared" si="3"/>
        <v>0</v>
      </c>
    </row>
    <row r="113" spans="1:9" x14ac:dyDescent="0.25">
      <c r="A113" s="16">
        <v>112</v>
      </c>
      <c r="B113" s="17"/>
      <c r="C113" s="18"/>
      <c r="D113" s="19">
        <f>+SUMIF('[1]Material Inward'!$D$5:$D$10000,'[1]Stock Statement'!$B113,'[1]Material Inward'!$E$5:$E$10000)</f>
        <v>0</v>
      </c>
      <c r="E113" s="19">
        <f>+SUMIF('[1]Material Process'!$E$5:$E$10000,$B113,'[1]Material Process'!$F$5:$F$10000)+SUMIF('[1]Material Process'!$H$5:$H$10000,$B113,'[1]Material Process'!$I$5:$I$10000)+SUMIF('[1]Material Process'!$K$5:$K$10000,$B113,'[1]Material Process'!$L$5:$L$10000)+SUMIF('[1]Material Process'!$N$5:$N$10000,$B113,'[1]Material Process'!$O$5:$O$10000)+SUMIF('[1]Material Process'!$Q$5:$Q$10000,$B113,'[1]Material Process'!$R$5:$R$10000)</f>
        <v>0</v>
      </c>
      <c r="F113" s="20">
        <f t="shared" si="2"/>
        <v>0</v>
      </c>
      <c r="G113" s="21"/>
      <c r="H113" s="22"/>
      <c r="I113" s="23">
        <f t="shared" si="3"/>
        <v>0</v>
      </c>
    </row>
    <row r="114" spans="1:9" x14ac:dyDescent="0.25">
      <c r="A114" s="16">
        <v>113</v>
      </c>
      <c r="B114" s="17"/>
      <c r="C114" s="18"/>
      <c r="D114" s="19">
        <f>+SUMIF('[1]Material Inward'!$D$5:$D$10000,'[1]Stock Statement'!$B114,'[1]Material Inward'!$E$5:$E$10000)</f>
        <v>0</v>
      </c>
      <c r="E114" s="19">
        <f>+SUMIF('[1]Material Process'!$E$5:$E$10000,$B114,'[1]Material Process'!$F$5:$F$10000)+SUMIF('[1]Material Process'!$H$5:$H$10000,$B114,'[1]Material Process'!$I$5:$I$10000)+SUMIF('[1]Material Process'!$K$5:$K$10000,$B114,'[1]Material Process'!$L$5:$L$10000)+SUMIF('[1]Material Process'!$N$5:$N$10000,$B114,'[1]Material Process'!$O$5:$O$10000)+SUMIF('[1]Material Process'!$Q$5:$Q$10000,$B114,'[1]Material Process'!$R$5:$R$10000)</f>
        <v>0</v>
      </c>
      <c r="F114" s="20">
        <f t="shared" si="2"/>
        <v>0</v>
      </c>
      <c r="G114" s="21"/>
      <c r="H114" s="22"/>
      <c r="I114" s="23">
        <f t="shared" si="3"/>
        <v>0</v>
      </c>
    </row>
    <row r="115" spans="1:9" x14ac:dyDescent="0.25">
      <c r="A115" s="16">
        <v>114</v>
      </c>
      <c r="B115" s="17"/>
      <c r="C115" s="18"/>
      <c r="D115" s="19">
        <f>+SUMIF('[1]Material Inward'!$D$5:$D$10000,'[1]Stock Statement'!$B115,'[1]Material Inward'!$E$5:$E$10000)</f>
        <v>0</v>
      </c>
      <c r="E115" s="19">
        <f>+SUMIF('[1]Material Process'!$E$5:$E$10000,$B115,'[1]Material Process'!$F$5:$F$10000)+SUMIF('[1]Material Process'!$H$5:$H$10000,$B115,'[1]Material Process'!$I$5:$I$10000)+SUMIF('[1]Material Process'!$K$5:$K$10000,$B115,'[1]Material Process'!$L$5:$L$10000)+SUMIF('[1]Material Process'!$N$5:$N$10000,$B115,'[1]Material Process'!$O$5:$O$10000)+SUMIF('[1]Material Process'!$Q$5:$Q$10000,$B115,'[1]Material Process'!$R$5:$R$10000)</f>
        <v>0</v>
      </c>
      <c r="F115" s="20">
        <f t="shared" si="2"/>
        <v>0</v>
      </c>
      <c r="G115" s="21"/>
      <c r="H115" s="22"/>
      <c r="I115" s="23">
        <f t="shared" si="3"/>
        <v>0</v>
      </c>
    </row>
    <row r="116" spans="1:9" x14ac:dyDescent="0.25">
      <c r="A116" s="16">
        <v>115</v>
      </c>
      <c r="B116" s="17"/>
      <c r="C116" s="18"/>
      <c r="D116" s="19">
        <f>+SUMIF('[1]Material Inward'!$D$5:$D$10000,'[1]Stock Statement'!$B116,'[1]Material Inward'!$E$5:$E$10000)</f>
        <v>0</v>
      </c>
      <c r="E116" s="19">
        <f>+SUMIF('[1]Material Process'!$E$5:$E$10000,$B116,'[1]Material Process'!$F$5:$F$10000)+SUMIF('[1]Material Process'!$H$5:$H$10000,$B116,'[1]Material Process'!$I$5:$I$10000)+SUMIF('[1]Material Process'!$K$5:$K$10000,$B116,'[1]Material Process'!$L$5:$L$10000)+SUMIF('[1]Material Process'!$N$5:$N$10000,$B116,'[1]Material Process'!$O$5:$O$10000)+SUMIF('[1]Material Process'!$Q$5:$Q$10000,$B116,'[1]Material Process'!$R$5:$R$10000)</f>
        <v>0</v>
      </c>
      <c r="F116" s="20">
        <f t="shared" si="2"/>
        <v>0</v>
      </c>
      <c r="G116" s="21"/>
      <c r="H116" s="22"/>
      <c r="I116" s="23">
        <f t="shared" si="3"/>
        <v>0</v>
      </c>
    </row>
    <row r="117" spans="1:9" x14ac:dyDescent="0.25">
      <c r="A117" s="16">
        <v>116</v>
      </c>
      <c r="B117" s="17"/>
      <c r="C117" s="18"/>
      <c r="D117" s="19">
        <f>+SUMIF('[1]Material Inward'!$D$5:$D$10000,'[1]Stock Statement'!$B117,'[1]Material Inward'!$E$5:$E$10000)</f>
        <v>0</v>
      </c>
      <c r="E117" s="19">
        <f>+SUMIF('[1]Material Process'!$E$5:$E$10000,$B117,'[1]Material Process'!$F$5:$F$10000)+SUMIF('[1]Material Process'!$H$5:$H$10000,$B117,'[1]Material Process'!$I$5:$I$10000)+SUMIF('[1]Material Process'!$K$5:$K$10000,$B117,'[1]Material Process'!$L$5:$L$10000)+SUMIF('[1]Material Process'!$N$5:$N$10000,$B117,'[1]Material Process'!$O$5:$O$10000)+SUMIF('[1]Material Process'!$Q$5:$Q$10000,$B117,'[1]Material Process'!$R$5:$R$10000)</f>
        <v>0</v>
      </c>
      <c r="F117" s="20">
        <f t="shared" si="2"/>
        <v>0</v>
      </c>
      <c r="G117" s="21"/>
      <c r="H117" s="22"/>
      <c r="I117" s="23">
        <f t="shared" si="3"/>
        <v>0</v>
      </c>
    </row>
    <row r="118" spans="1:9" x14ac:dyDescent="0.25">
      <c r="A118" s="16">
        <v>117</v>
      </c>
      <c r="B118" s="17"/>
      <c r="C118" s="18"/>
      <c r="D118" s="19">
        <f>+SUMIF('[1]Material Inward'!$D$5:$D$10000,'[1]Stock Statement'!$B118,'[1]Material Inward'!$E$5:$E$10000)</f>
        <v>0</v>
      </c>
      <c r="E118" s="19">
        <f>+SUMIF('[1]Material Process'!$E$5:$E$10000,$B118,'[1]Material Process'!$F$5:$F$10000)+SUMIF('[1]Material Process'!$H$5:$H$10000,$B118,'[1]Material Process'!$I$5:$I$10000)+SUMIF('[1]Material Process'!$K$5:$K$10000,$B118,'[1]Material Process'!$L$5:$L$10000)+SUMIF('[1]Material Process'!$N$5:$N$10000,$B118,'[1]Material Process'!$O$5:$O$10000)+SUMIF('[1]Material Process'!$Q$5:$Q$10000,$B118,'[1]Material Process'!$R$5:$R$10000)</f>
        <v>0</v>
      </c>
      <c r="F118" s="20">
        <f t="shared" si="2"/>
        <v>0</v>
      </c>
      <c r="G118" s="21"/>
      <c r="H118" s="22"/>
      <c r="I118" s="23">
        <f t="shared" si="3"/>
        <v>0</v>
      </c>
    </row>
    <row r="119" spans="1:9" x14ac:dyDescent="0.25">
      <c r="A119" s="16">
        <v>118</v>
      </c>
      <c r="B119" s="17"/>
      <c r="C119" s="18"/>
      <c r="D119" s="19">
        <f>+SUMIF('[1]Material Inward'!$D$5:$D$10000,'[1]Stock Statement'!$B119,'[1]Material Inward'!$E$5:$E$10000)</f>
        <v>0</v>
      </c>
      <c r="E119" s="19">
        <f>+SUMIF('[1]Material Process'!$E$5:$E$10000,$B119,'[1]Material Process'!$F$5:$F$10000)+SUMIF('[1]Material Process'!$H$5:$H$10000,$B119,'[1]Material Process'!$I$5:$I$10000)+SUMIF('[1]Material Process'!$K$5:$K$10000,$B119,'[1]Material Process'!$L$5:$L$10000)+SUMIF('[1]Material Process'!$N$5:$N$10000,$B119,'[1]Material Process'!$O$5:$O$10000)+SUMIF('[1]Material Process'!$Q$5:$Q$10000,$B119,'[1]Material Process'!$R$5:$R$10000)</f>
        <v>0</v>
      </c>
      <c r="F119" s="20">
        <f t="shared" si="2"/>
        <v>0</v>
      </c>
      <c r="G119" s="21"/>
      <c r="H119" s="22"/>
      <c r="I119" s="23">
        <f t="shared" si="3"/>
        <v>0</v>
      </c>
    </row>
    <row r="120" spans="1:9" x14ac:dyDescent="0.25">
      <c r="A120" s="16">
        <v>119</v>
      </c>
      <c r="B120" s="17"/>
      <c r="C120" s="18"/>
      <c r="D120" s="19">
        <f>+SUMIF('[1]Material Inward'!$D$5:$D$10000,'[1]Stock Statement'!$B120,'[1]Material Inward'!$E$5:$E$10000)</f>
        <v>0</v>
      </c>
      <c r="E120" s="19">
        <f>+SUMIF('[1]Material Process'!$E$5:$E$10000,$B120,'[1]Material Process'!$F$5:$F$10000)+SUMIF('[1]Material Process'!$H$5:$H$10000,$B120,'[1]Material Process'!$I$5:$I$10000)+SUMIF('[1]Material Process'!$K$5:$K$10000,$B120,'[1]Material Process'!$L$5:$L$10000)+SUMIF('[1]Material Process'!$N$5:$N$10000,$B120,'[1]Material Process'!$O$5:$O$10000)+SUMIF('[1]Material Process'!$Q$5:$Q$10000,$B120,'[1]Material Process'!$R$5:$R$10000)</f>
        <v>0</v>
      </c>
      <c r="F120" s="20">
        <f t="shared" si="2"/>
        <v>0</v>
      </c>
      <c r="G120" s="21"/>
      <c r="H120" s="22"/>
      <c r="I120" s="23">
        <f t="shared" si="3"/>
        <v>0</v>
      </c>
    </row>
    <row r="121" spans="1:9" x14ac:dyDescent="0.25">
      <c r="A121" s="16">
        <v>120</v>
      </c>
      <c r="B121" s="17"/>
      <c r="C121" s="18"/>
      <c r="D121" s="19">
        <f>+SUMIF('[1]Material Inward'!$D$5:$D$10000,'[1]Stock Statement'!$B121,'[1]Material Inward'!$E$5:$E$10000)</f>
        <v>0</v>
      </c>
      <c r="E121" s="19">
        <f>+SUMIF('[1]Material Process'!$E$5:$E$10000,$B121,'[1]Material Process'!$F$5:$F$10000)+SUMIF('[1]Material Process'!$H$5:$H$10000,$B121,'[1]Material Process'!$I$5:$I$10000)+SUMIF('[1]Material Process'!$K$5:$K$10000,$B121,'[1]Material Process'!$L$5:$L$10000)+SUMIF('[1]Material Process'!$N$5:$N$10000,$B121,'[1]Material Process'!$O$5:$O$10000)+SUMIF('[1]Material Process'!$Q$5:$Q$10000,$B121,'[1]Material Process'!$R$5:$R$10000)</f>
        <v>0</v>
      </c>
      <c r="F121" s="20">
        <f t="shared" si="2"/>
        <v>0</v>
      </c>
      <c r="G121" s="21"/>
      <c r="H121" s="22"/>
      <c r="I121" s="23">
        <f t="shared" si="3"/>
        <v>0</v>
      </c>
    </row>
    <row r="122" spans="1:9" x14ac:dyDescent="0.25">
      <c r="A122" s="16">
        <v>121</v>
      </c>
      <c r="B122" s="17"/>
      <c r="C122" s="18"/>
      <c r="D122" s="19">
        <f>+SUMIF('[1]Material Inward'!$D$5:$D$10000,'[1]Stock Statement'!$B122,'[1]Material Inward'!$E$5:$E$10000)</f>
        <v>0</v>
      </c>
      <c r="E122" s="19">
        <f>+SUMIF('[1]Material Process'!$E$5:$E$10000,$B122,'[1]Material Process'!$F$5:$F$10000)+SUMIF('[1]Material Process'!$H$5:$H$10000,$B122,'[1]Material Process'!$I$5:$I$10000)+SUMIF('[1]Material Process'!$K$5:$K$10000,$B122,'[1]Material Process'!$L$5:$L$10000)+SUMIF('[1]Material Process'!$N$5:$N$10000,$B122,'[1]Material Process'!$O$5:$O$10000)+SUMIF('[1]Material Process'!$Q$5:$Q$10000,$B122,'[1]Material Process'!$R$5:$R$10000)</f>
        <v>0</v>
      </c>
      <c r="F122" s="20">
        <f t="shared" si="2"/>
        <v>0</v>
      </c>
      <c r="G122" s="21"/>
      <c r="H122" s="22"/>
      <c r="I122" s="23">
        <f t="shared" si="3"/>
        <v>0</v>
      </c>
    </row>
    <row r="123" spans="1:9" x14ac:dyDescent="0.25">
      <c r="A123" s="16">
        <v>122</v>
      </c>
      <c r="B123" s="17"/>
      <c r="C123" s="18"/>
      <c r="D123" s="19">
        <f>+SUMIF('[1]Material Inward'!$D$5:$D$10000,'[1]Stock Statement'!$B123,'[1]Material Inward'!$E$5:$E$10000)</f>
        <v>0</v>
      </c>
      <c r="E123" s="19">
        <f>+SUMIF('[1]Material Process'!$E$5:$E$10000,$B123,'[1]Material Process'!$F$5:$F$10000)+SUMIF('[1]Material Process'!$H$5:$H$10000,$B123,'[1]Material Process'!$I$5:$I$10000)+SUMIF('[1]Material Process'!$K$5:$K$10000,$B123,'[1]Material Process'!$L$5:$L$10000)+SUMIF('[1]Material Process'!$N$5:$N$10000,$B123,'[1]Material Process'!$O$5:$O$10000)+SUMIF('[1]Material Process'!$Q$5:$Q$10000,$B123,'[1]Material Process'!$R$5:$R$10000)</f>
        <v>0</v>
      </c>
      <c r="F123" s="20">
        <f t="shared" si="2"/>
        <v>0</v>
      </c>
      <c r="G123" s="21"/>
      <c r="H123" s="22"/>
      <c r="I123" s="23">
        <f t="shared" si="3"/>
        <v>0</v>
      </c>
    </row>
    <row r="124" spans="1:9" x14ac:dyDescent="0.25">
      <c r="A124" s="16">
        <v>123</v>
      </c>
      <c r="B124" s="17"/>
      <c r="C124" s="18"/>
      <c r="D124" s="19">
        <f>+SUMIF('[1]Material Inward'!$D$5:$D$10000,'[1]Stock Statement'!$B124,'[1]Material Inward'!$E$5:$E$10000)</f>
        <v>0</v>
      </c>
      <c r="E124" s="19">
        <f>+SUMIF('[1]Material Process'!$E$5:$E$10000,$B124,'[1]Material Process'!$F$5:$F$10000)+SUMIF('[1]Material Process'!$H$5:$H$10000,$B124,'[1]Material Process'!$I$5:$I$10000)+SUMIF('[1]Material Process'!$K$5:$K$10000,$B124,'[1]Material Process'!$L$5:$L$10000)+SUMIF('[1]Material Process'!$N$5:$N$10000,$B124,'[1]Material Process'!$O$5:$O$10000)+SUMIF('[1]Material Process'!$Q$5:$Q$10000,$B124,'[1]Material Process'!$R$5:$R$10000)</f>
        <v>0</v>
      </c>
      <c r="F124" s="20">
        <f t="shared" si="2"/>
        <v>0</v>
      </c>
      <c r="G124" s="21"/>
      <c r="H124" s="22"/>
      <c r="I124" s="23">
        <f t="shared" si="3"/>
        <v>0</v>
      </c>
    </row>
    <row r="125" spans="1:9" x14ac:dyDescent="0.25">
      <c r="A125" s="16">
        <v>124</v>
      </c>
      <c r="B125" s="17"/>
      <c r="C125" s="18"/>
      <c r="D125" s="19">
        <f>+SUMIF('[1]Material Inward'!$D$5:$D$10000,'[1]Stock Statement'!$B125,'[1]Material Inward'!$E$5:$E$10000)</f>
        <v>0</v>
      </c>
      <c r="E125" s="19">
        <f>+SUMIF('[1]Material Process'!$E$5:$E$10000,$B125,'[1]Material Process'!$F$5:$F$10000)+SUMIF('[1]Material Process'!$H$5:$H$10000,$B125,'[1]Material Process'!$I$5:$I$10000)+SUMIF('[1]Material Process'!$K$5:$K$10000,$B125,'[1]Material Process'!$L$5:$L$10000)+SUMIF('[1]Material Process'!$N$5:$N$10000,$B125,'[1]Material Process'!$O$5:$O$10000)+SUMIF('[1]Material Process'!$Q$5:$Q$10000,$B125,'[1]Material Process'!$R$5:$R$10000)</f>
        <v>0</v>
      </c>
      <c r="F125" s="20">
        <f t="shared" si="2"/>
        <v>0</v>
      </c>
      <c r="G125" s="21"/>
      <c r="H125" s="22"/>
      <c r="I125" s="23">
        <f t="shared" si="3"/>
        <v>0</v>
      </c>
    </row>
    <row r="126" spans="1:9" x14ac:dyDescent="0.25">
      <c r="A126" s="16">
        <v>125</v>
      </c>
      <c r="B126" s="17"/>
      <c r="C126" s="18"/>
      <c r="D126" s="19">
        <f>+SUMIF('[1]Material Inward'!$D$5:$D$10000,'[1]Stock Statement'!$B126,'[1]Material Inward'!$E$5:$E$10000)</f>
        <v>0</v>
      </c>
      <c r="E126" s="19">
        <f>+SUMIF('[1]Material Process'!$E$5:$E$10000,$B126,'[1]Material Process'!$F$5:$F$10000)+SUMIF('[1]Material Process'!$H$5:$H$10000,$B126,'[1]Material Process'!$I$5:$I$10000)+SUMIF('[1]Material Process'!$K$5:$K$10000,$B126,'[1]Material Process'!$L$5:$L$10000)+SUMIF('[1]Material Process'!$N$5:$N$10000,$B126,'[1]Material Process'!$O$5:$O$10000)+SUMIF('[1]Material Process'!$Q$5:$Q$10000,$B126,'[1]Material Process'!$R$5:$R$10000)</f>
        <v>0</v>
      </c>
      <c r="F126" s="20">
        <f t="shared" si="2"/>
        <v>0</v>
      </c>
      <c r="G126" s="21"/>
      <c r="H126" s="22"/>
      <c r="I126" s="23">
        <f t="shared" si="3"/>
        <v>0</v>
      </c>
    </row>
    <row r="127" spans="1:9" x14ac:dyDescent="0.25">
      <c r="A127" s="16">
        <v>126</v>
      </c>
      <c r="B127" s="17"/>
      <c r="C127" s="18"/>
      <c r="D127" s="19">
        <f>+SUMIF('[1]Material Inward'!$D$5:$D$10000,'[1]Stock Statement'!$B127,'[1]Material Inward'!$E$5:$E$10000)</f>
        <v>0</v>
      </c>
      <c r="E127" s="19">
        <f>+SUMIF('[1]Material Process'!$E$5:$E$10000,$B127,'[1]Material Process'!$F$5:$F$10000)+SUMIF('[1]Material Process'!$H$5:$H$10000,$B127,'[1]Material Process'!$I$5:$I$10000)+SUMIF('[1]Material Process'!$K$5:$K$10000,$B127,'[1]Material Process'!$L$5:$L$10000)+SUMIF('[1]Material Process'!$N$5:$N$10000,$B127,'[1]Material Process'!$O$5:$O$10000)+SUMIF('[1]Material Process'!$Q$5:$Q$10000,$B127,'[1]Material Process'!$R$5:$R$10000)</f>
        <v>0</v>
      </c>
      <c r="F127" s="20">
        <f t="shared" si="2"/>
        <v>0</v>
      </c>
      <c r="G127" s="21"/>
      <c r="H127" s="22"/>
      <c r="I127" s="23">
        <f t="shared" si="3"/>
        <v>0</v>
      </c>
    </row>
    <row r="128" spans="1:9" x14ac:dyDescent="0.25">
      <c r="A128" s="16">
        <v>127</v>
      </c>
      <c r="B128" s="17"/>
      <c r="C128" s="18"/>
      <c r="D128" s="19">
        <f>+SUMIF('[1]Material Inward'!$D$5:$D$10000,'[1]Stock Statement'!$B128,'[1]Material Inward'!$E$5:$E$10000)</f>
        <v>0</v>
      </c>
      <c r="E128" s="19">
        <f>+SUMIF('[1]Material Process'!$E$5:$E$10000,$B128,'[1]Material Process'!$F$5:$F$10000)+SUMIF('[1]Material Process'!$H$5:$H$10000,$B128,'[1]Material Process'!$I$5:$I$10000)+SUMIF('[1]Material Process'!$K$5:$K$10000,$B128,'[1]Material Process'!$L$5:$L$10000)+SUMIF('[1]Material Process'!$N$5:$N$10000,$B128,'[1]Material Process'!$O$5:$O$10000)+SUMIF('[1]Material Process'!$Q$5:$Q$10000,$B128,'[1]Material Process'!$R$5:$R$10000)</f>
        <v>0</v>
      </c>
      <c r="F128" s="20">
        <f t="shared" si="2"/>
        <v>0</v>
      </c>
      <c r="G128" s="21"/>
      <c r="H128" s="22"/>
      <c r="I128" s="23">
        <f t="shared" si="3"/>
        <v>0</v>
      </c>
    </row>
    <row r="129" spans="1:9" x14ac:dyDescent="0.25">
      <c r="A129" s="16">
        <v>128</v>
      </c>
      <c r="B129" s="17"/>
      <c r="C129" s="18"/>
      <c r="D129" s="19">
        <f>+SUMIF('[1]Material Inward'!$D$5:$D$10000,'[1]Stock Statement'!$B129,'[1]Material Inward'!$E$5:$E$10000)</f>
        <v>0</v>
      </c>
      <c r="E129" s="19">
        <f>+SUMIF('[1]Material Process'!$E$5:$E$10000,$B129,'[1]Material Process'!$F$5:$F$10000)+SUMIF('[1]Material Process'!$H$5:$H$10000,$B129,'[1]Material Process'!$I$5:$I$10000)+SUMIF('[1]Material Process'!$K$5:$K$10000,$B129,'[1]Material Process'!$L$5:$L$10000)+SUMIF('[1]Material Process'!$N$5:$N$10000,$B129,'[1]Material Process'!$O$5:$O$10000)+SUMIF('[1]Material Process'!$Q$5:$Q$10000,$B129,'[1]Material Process'!$R$5:$R$10000)</f>
        <v>0</v>
      </c>
      <c r="F129" s="20">
        <f t="shared" si="2"/>
        <v>0</v>
      </c>
      <c r="G129" s="21"/>
      <c r="H129" s="22"/>
      <c r="I129" s="23">
        <f t="shared" si="3"/>
        <v>0</v>
      </c>
    </row>
    <row r="130" spans="1:9" x14ac:dyDescent="0.25">
      <c r="A130" s="16">
        <v>129</v>
      </c>
      <c r="B130" s="17"/>
      <c r="C130" s="18"/>
      <c r="D130" s="19">
        <f>+SUMIF('[1]Material Inward'!$D$5:$D$10000,'[1]Stock Statement'!$B130,'[1]Material Inward'!$E$5:$E$10000)</f>
        <v>0</v>
      </c>
      <c r="E130" s="19">
        <f>+SUMIF('[1]Material Process'!$E$5:$E$10000,$B130,'[1]Material Process'!$F$5:$F$10000)+SUMIF('[1]Material Process'!$H$5:$H$10000,$B130,'[1]Material Process'!$I$5:$I$10000)+SUMIF('[1]Material Process'!$K$5:$K$10000,$B130,'[1]Material Process'!$L$5:$L$10000)+SUMIF('[1]Material Process'!$N$5:$N$10000,$B130,'[1]Material Process'!$O$5:$O$10000)+SUMIF('[1]Material Process'!$Q$5:$Q$10000,$B130,'[1]Material Process'!$R$5:$R$10000)</f>
        <v>0</v>
      </c>
      <c r="F130" s="20">
        <f t="shared" si="2"/>
        <v>0</v>
      </c>
      <c r="G130" s="21"/>
      <c r="H130" s="22"/>
      <c r="I130" s="23">
        <f t="shared" si="3"/>
        <v>0</v>
      </c>
    </row>
    <row r="131" spans="1:9" x14ac:dyDescent="0.25">
      <c r="A131" s="16">
        <v>130</v>
      </c>
      <c r="B131" s="17"/>
      <c r="C131" s="18"/>
      <c r="D131" s="19">
        <f>+SUMIF('[1]Material Inward'!$D$5:$D$10000,'[1]Stock Statement'!$B131,'[1]Material Inward'!$E$5:$E$10000)</f>
        <v>0</v>
      </c>
      <c r="E131" s="19">
        <f>+SUMIF('[1]Material Process'!$E$5:$E$10000,$B131,'[1]Material Process'!$F$5:$F$10000)+SUMIF('[1]Material Process'!$H$5:$H$10000,$B131,'[1]Material Process'!$I$5:$I$10000)+SUMIF('[1]Material Process'!$K$5:$K$10000,$B131,'[1]Material Process'!$L$5:$L$10000)+SUMIF('[1]Material Process'!$N$5:$N$10000,$B131,'[1]Material Process'!$O$5:$O$10000)+SUMIF('[1]Material Process'!$Q$5:$Q$10000,$B131,'[1]Material Process'!$R$5:$R$10000)</f>
        <v>0</v>
      </c>
      <c r="F131" s="20">
        <f t="shared" ref="F131:F194" si="4">+C131+D131-E131</f>
        <v>0</v>
      </c>
      <c r="G131" s="21"/>
      <c r="H131" s="22"/>
      <c r="I131" s="23">
        <f t="shared" ref="I131:I194" si="5">+G131*(1+H131)</f>
        <v>0</v>
      </c>
    </row>
    <row r="132" spans="1:9" x14ac:dyDescent="0.25">
      <c r="A132" s="16">
        <v>131</v>
      </c>
      <c r="B132" s="17"/>
      <c r="C132" s="18"/>
      <c r="D132" s="19">
        <f>+SUMIF('[1]Material Inward'!$D$5:$D$10000,'[1]Stock Statement'!$B132,'[1]Material Inward'!$E$5:$E$10000)</f>
        <v>0</v>
      </c>
      <c r="E132" s="19">
        <f>+SUMIF('[1]Material Process'!$E$5:$E$10000,$B132,'[1]Material Process'!$F$5:$F$10000)+SUMIF('[1]Material Process'!$H$5:$H$10000,$B132,'[1]Material Process'!$I$5:$I$10000)+SUMIF('[1]Material Process'!$K$5:$K$10000,$B132,'[1]Material Process'!$L$5:$L$10000)+SUMIF('[1]Material Process'!$N$5:$N$10000,$B132,'[1]Material Process'!$O$5:$O$10000)+SUMIF('[1]Material Process'!$Q$5:$Q$10000,$B132,'[1]Material Process'!$R$5:$R$10000)</f>
        <v>0</v>
      </c>
      <c r="F132" s="20">
        <f t="shared" si="4"/>
        <v>0</v>
      </c>
      <c r="G132" s="21"/>
      <c r="H132" s="22"/>
      <c r="I132" s="23">
        <f t="shared" si="5"/>
        <v>0</v>
      </c>
    </row>
    <row r="133" spans="1:9" x14ac:dyDescent="0.25">
      <c r="A133" s="16">
        <v>132</v>
      </c>
      <c r="B133" s="17"/>
      <c r="C133" s="18"/>
      <c r="D133" s="19">
        <f>+SUMIF('[1]Material Inward'!$D$5:$D$10000,'[1]Stock Statement'!$B133,'[1]Material Inward'!$E$5:$E$10000)</f>
        <v>0</v>
      </c>
      <c r="E133" s="19">
        <f>+SUMIF('[1]Material Process'!$E$5:$E$10000,$B133,'[1]Material Process'!$F$5:$F$10000)+SUMIF('[1]Material Process'!$H$5:$H$10000,$B133,'[1]Material Process'!$I$5:$I$10000)+SUMIF('[1]Material Process'!$K$5:$K$10000,$B133,'[1]Material Process'!$L$5:$L$10000)+SUMIF('[1]Material Process'!$N$5:$N$10000,$B133,'[1]Material Process'!$O$5:$O$10000)+SUMIF('[1]Material Process'!$Q$5:$Q$10000,$B133,'[1]Material Process'!$R$5:$R$10000)</f>
        <v>0</v>
      </c>
      <c r="F133" s="20">
        <f t="shared" si="4"/>
        <v>0</v>
      </c>
      <c r="G133" s="21"/>
      <c r="H133" s="22"/>
      <c r="I133" s="23">
        <f t="shared" si="5"/>
        <v>0</v>
      </c>
    </row>
    <row r="134" spans="1:9" x14ac:dyDescent="0.25">
      <c r="A134" s="16">
        <v>133</v>
      </c>
      <c r="B134" s="17"/>
      <c r="C134" s="18"/>
      <c r="D134" s="19">
        <f>+SUMIF('[1]Material Inward'!$D$5:$D$10000,'[1]Stock Statement'!$B134,'[1]Material Inward'!$E$5:$E$10000)</f>
        <v>0</v>
      </c>
      <c r="E134" s="19">
        <f>+SUMIF('[1]Material Process'!$E$5:$E$10000,$B134,'[1]Material Process'!$F$5:$F$10000)+SUMIF('[1]Material Process'!$H$5:$H$10000,$B134,'[1]Material Process'!$I$5:$I$10000)+SUMIF('[1]Material Process'!$K$5:$K$10000,$B134,'[1]Material Process'!$L$5:$L$10000)+SUMIF('[1]Material Process'!$N$5:$N$10000,$B134,'[1]Material Process'!$O$5:$O$10000)+SUMIF('[1]Material Process'!$Q$5:$Q$10000,$B134,'[1]Material Process'!$R$5:$R$10000)</f>
        <v>0</v>
      </c>
      <c r="F134" s="20">
        <f t="shared" si="4"/>
        <v>0</v>
      </c>
      <c r="G134" s="21"/>
      <c r="H134" s="22"/>
      <c r="I134" s="23">
        <f t="shared" si="5"/>
        <v>0</v>
      </c>
    </row>
    <row r="135" spans="1:9" x14ac:dyDescent="0.25">
      <c r="A135" s="16">
        <v>134</v>
      </c>
      <c r="B135" s="17"/>
      <c r="C135" s="18"/>
      <c r="D135" s="19">
        <f>+SUMIF('[1]Material Inward'!$D$5:$D$10000,'[1]Stock Statement'!$B135,'[1]Material Inward'!$E$5:$E$10000)</f>
        <v>0</v>
      </c>
      <c r="E135" s="19">
        <f>+SUMIF('[1]Material Process'!$E$5:$E$10000,$B135,'[1]Material Process'!$F$5:$F$10000)+SUMIF('[1]Material Process'!$H$5:$H$10000,$B135,'[1]Material Process'!$I$5:$I$10000)+SUMIF('[1]Material Process'!$K$5:$K$10000,$B135,'[1]Material Process'!$L$5:$L$10000)+SUMIF('[1]Material Process'!$N$5:$N$10000,$B135,'[1]Material Process'!$O$5:$O$10000)+SUMIF('[1]Material Process'!$Q$5:$Q$10000,$B135,'[1]Material Process'!$R$5:$R$10000)</f>
        <v>0</v>
      </c>
      <c r="F135" s="20">
        <f t="shared" si="4"/>
        <v>0</v>
      </c>
      <c r="G135" s="21"/>
      <c r="H135" s="22"/>
      <c r="I135" s="23">
        <f t="shared" si="5"/>
        <v>0</v>
      </c>
    </row>
    <row r="136" spans="1:9" x14ac:dyDescent="0.25">
      <c r="A136" s="16">
        <v>135</v>
      </c>
      <c r="B136" s="17"/>
      <c r="C136" s="18"/>
      <c r="D136" s="19">
        <f>+SUMIF('[1]Material Inward'!$D$5:$D$10000,'[1]Stock Statement'!$B136,'[1]Material Inward'!$E$5:$E$10000)</f>
        <v>0</v>
      </c>
      <c r="E136" s="19">
        <f>+SUMIF('[1]Material Process'!$E$5:$E$10000,$B136,'[1]Material Process'!$F$5:$F$10000)+SUMIF('[1]Material Process'!$H$5:$H$10000,$B136,'[1]Material Process'!$I$5:$I$10000)+SUMIF('[1]Material Process'!$K$5:$K$10000,$B136,'[1]Material Process'!$L$5:$L$10000)+SUMIF('[1]Material Process'!$N$5:$N$10000,$B136,'[1]Material Process'!$O$5:$O$10000)+SUMIF('[1]Material Process'!$Q$5:$Q$10000,$B136,'[1]Material Process'!$R$5:$R$10000)</f>
        <v>0</v>
      </c>
      <c r="F136" s="20">
        <f t="shared" si="4"/>
        <v>0</v>
      </c>
      <c r="G136" s="21"/>
      <c r="H136" s="22"/>
      <c r="I136" s="23">
        <f t="shared" si="5"/>
        <v>0</v>
      </c>
    </row>
    <row r="137" spans="1:9" x14ac:dyDescent="0.25">
      <c r="A137" s="16">
        <v>136</v>
      </c>
      <c r="B137" s="17"/>
      <c r="C137" s="18"/>
      <c r="D137" s="19">
        <f>+SUMIF('[1]Material Inward'!$D$5:$D$10000,'[1]Stock Statement'!$B137,'[1]Material Inward'!$E$5:$E$10000)</f>
        <v>0</v>
      </c>
      <c r="E137" s="19">
        <f>+SUMIF('[1]Material Process'!$E$5:$E$10000,$B137,'[1]Material Process'!$F$5:$F$10000)+SUMIF('[1]Material Process'!$H$5:$H$10000,$B137,'[1]Material Process'!$I$5:$I$10000)+SUMIF('[1]Material Process'!$K$5:$K$10000,$B137,'[1]Material Process'!$L$5:$L$10000)+SUMIF('[1]Material Process'!$N$5:$N$10000,$B137,'[1]Material Process'!$O$5:$O$10000)+SUMIF('[1]Material Process'!$Q$5:$Q$10000,$B137,'[1]Material Process'!$R$5:$R$10000)</f>
        <v>0</v>
      </c>
      <c r="F137" s="20">
        <f t="shared" si="4"/>
        <v>0</v>
      </c>
      <c r="G137" s="21"/>
      <c r="H137" s="22"/>
      <c r="I137" s="23">
        <f t="shared" si="5"/>
        <v>0</v>
      </c>
    </row>
    <row r="138" spans="1:9" x14ac:dyDescent="0.25">
      <c r="A138" s="16">
        <v>137</v>
      </c>
      <c r="B138" s="17"/>
      <c r="C138" s="18"/>
      <c r="D138" s="19">
        <f>+SUMIF('[1]Material Inward'!$D$5:$D$10000,'[1]Stock Statement'!$B138,'[1]Material Inward'!$E$5:$E$10000)</f>
        <v>0</v>
      </c>
      <c r="E138" s="19">
        <f>+SUMIF('[1]Material Process'!$E$5:$E$10000,$B138,'[1]Material Process'!$F$5:$F$10000)+SUMIF('[1]Material Process'!$H$5:$H$10000,$B138,'[1]Material Process'!$I$5:$I$10000)+SUMIF('[1]Material Process'!$K$5:$K$10000,$B138,'[1]Material Process'!$L$5:$L$10000)+SUMIF('[1]Material Process'!$N$5:$N$10000,$B138,'[1]Material Process'!$O$5:$O$10000)+SUMIF('[1]Material Process'!$Q$5:$Q$10000,$B138,'[1]Material Process'!$R$5:$R$10000)</f>
        <v>0</v>
      </c>
      <c r="F138" s="20">
        <f t="shared" si="4"/>
        <v>0</v>
      </c>
      <c r="G138" s="21"/>
      <c r="H138" s="22"/>
      <c r="I138" s="23">
        <f t="shared" si="5"/>
        <v>0</v>
      </c>
    </row>
    <row r="139" spans="1:9" x14ac:dyDescent="0.25">
      <c r="A139" s="16">
        <v>138</v>
      </c>
      <c r="B139" s="17"/>
      <c r="C139" s="18"/>
      <c r="D139" s="19">
        <f>+SUMIF('[1]Material Inward'!$D$5:$D$10000,'[1]Stock Statement'!$B139,'[1]Material Inward'!$E$5:$E$10000)</f>
        <v>0</v>
      </c>
      <c r="E139" s="19">
        <f>+SUMIF('[1]Material Process'!$E$5:$E$10000,$B139,'[1]Material Process'!$F$5:$F$10000)+SUMIF('[1]Material Process'!$H$5:$H$10000,$B139,'[1]Material Process'!$I$5:$I$10000)+SUMIF('[1]Material Process'!$K$5:$K$10000,$B139,'[1]Material Process'!$L$5:$L$10000)+SUMIF('[1]Material Process'!$N$5:$N$10000,$B139,'[1]Material Process'!$O$5:$O$10000)+SUMIF('[1]Material Process'!$Q$5:$Q$10000,$B139,'[1]Material Process'!$R$5:$R$10000)</f>
        <v>0</v>
      </c>
      <c r="F139" s="20">
        <f t="shared" si="4"/>
        <v>0</v>
      </c>
      <c r="G139" s="21"/>
      <c r="H139" s="22"/>
      <c r="I139" s="23">
        <f t="shared" si="5"/>
        <v>0</v>
      </c>
    </row>
    <row r="140" spans="1:9" x14ac:dyDescent="0.25">
      <c r="A140" s="16">
        <v>139</v>
      </c>
      <c r="B140" s="17"/>
      <c r="C140" s="18"/>
      <c r="D140" s="19">
        <f>+SUMIF('[1]Material Inward'!$D$5:$D$10000,'[1]Stock Statement'!$B140,'[1]Material Inward'!$E$5:$E$10000)</f>
        <v>0</v>
      </c>
      <c r="E140" s="19">
        <f>+SUMIF('[1]Material Process'!$E$5:$E$10000,$B140,'[1]Material Process'!$F$5:$F$10000)+SUMIF('[1]Material Process'!$H$5:$H$10000,$B140,'[1]Material Process'!$I$5:$I$10000)+SUMIF('[1]Material Process'!$K$5:$K$10000,$B140,'[1]Material Process'!$L$5:$L$10000)+SUMIF('[1]Material Process'!$N$5:$N$10000,$B140,'[1]Material Process'!$O$5:$O$10000)+SUMIF('[1]Material Process'!$Q$5:$Q$10000,$B140,'[1]Material Process'!$R$5:$R$10000)</f>
        <v>0</v>
      </c>
      <c r="F140" s="20">
        <f t="shared" si="4"/>
        <v>0</v>
      </c>
      <c r="G140" s="21"/>
      <c r="H140" s="22"/>
      <c r="I140" s="23">
        <f t="shared" si="5"/>
        <v>0</v>
      </c>
    </row>
    <row r="141" spans="1:9" x14ac:dyDescent="0.25">
      <c r="A141" s="16">
        <v>140</v>
      </c>
      <c r="B141" s="17"/>
      <c r="C141" s="18"/>
      <c r="D141" s="19">
        <f>+SUMIF('[1]Material Inward'!$D$5:$D$10000,'[1]Stock Statement'!$B141,'[1]Material Inward'!$E$5:$E$10000)</f>
        <v>0</v>
      </c>
      <c r="E141" s="19">
        <f>+SUMIF('[1]Material Process'!$E$5:$E$10000,$B141,'[1]Material Process'!$F$5:$F$10000)+SUMIF('[1]Material Process'!$H$5:$H$10000,$B141,'[1]Material Process'!$I$5:$I$10000)+SUMIF('[1]Material Process'!$K$5:$K$10000,$B141,'[1]Material Process'!$L$5:$L$10000)+SUMIF('[1]Material Process'!$N$5:$N$10000,$B141,'[1]Material Process'!$O$5:$O$10000)+SUMIF('[1]Material Process'!$Q$5:$Q$10000,$B141,'[1]Material Process'!$R$5:$R$10000)</f>
        <v>0</v>
      </c>
      <c r="F141" s="20">
        <f t="shared" si="4"/>
        <v>0</v>
      </c>
      <c r="G141" s="21"/>
      <c r="H141" s="22"/>
      <c r="I141" s="23">
        <f t="shared" si="5"/>
        <v>0</v>
      </c>
    </row>
    <row r="142" spans="1:9" x14ac:dyDescent="0.25">
      <c r="A142" s="16">
        <v>141</v>
      </c>
      <c r="B142" s="17"/>
      <c r="C142" s="18"/>
      <c r="D142" s="19">
        <f>+SUMIF('[1]Material Inward'!$D$5:$D$10000,'[1]Stock Statement'!$B142,'[1]Material Inward'!$E$5:$E$10000)</f>
        <v>0</v>
      </c>
      <c r="E142" s="19">
        <f>+SUMIF('[1]Material Process'!$E$5:$E$10000,$B142,'[1]Material Process'!$F$5:$F$10000)+SUMIF('[1]Material Process'!$H$5:$H$10000,$B142,'[1]Material Process'!$I$5:$I$10000)+SUMIF('[1]Material Process'!$K$5:$K$10000,$B142,'[1]Material Process'!$L$5:$L$10000)+SUMIF('[1]Material Process'!$N$5:$N$10000,$B142,'[1]Material Process'!$O$5:$O$10000)+SUMIF('[1]Material Process'!$Q$5:$Q$10000,$B142,'[1]Material Process'!$R$5:$R$10000)</f>
        <v>0</v>
      </c>
      <c r="F142" s="20">
        <f t="shared" si="4"/>
        <v>0</v>
      </c>
      <c r="G142" s="21"/>
      <c r="H142" s="22"/>
      <c r="I142" s="23">
        <f t="shared" si="5"/>
        <v>0</v>
      </c>
    </row>
    <row r="143" spans="1:9" x14ac:dyDescent="0.25">
      <c r="A143" s="16">
        <v>142</v>
      </c>
      <c r="B143" s="17"/>
      <c r="C143" s="18"/>
      <c r="D143" s="19">
        <f>+SUMIF('[1]Material Inward'!$D$5:$D$10000,'[1]Stock Statement'!$B143,'[1]Material Inward'!$E$5:$E$10000)</f>
        <v>0</v>
      </c>
      <c r="E143" s="19">
        <f>+SUMIF('[1]Material Process'!$E$5:$E$10000,$B143,'[1]Material Process'!$F$5:$F$10000)+SUMIF('[1]Material Process'!$H$5:$H$10000,$B143,'[1]Material Process'!$I$5:$I$10000)+SUMIF('[1]Material Process'!$K$5:$K$10000,$B143,'[1]Material Process'!$L$5:$L$10000)+SUMIF('[1]Material Process'!$N$5:$N$10000,$B143,'[1]Material Process'!$O$5:$O$10000)+SUMIF('[1]Material Process'!$Q$5:$Q$10000,$B143,'[1]Material Process'!$R$5:$R$10000)</f>
        <v>0</v>
      </c>
      <c r="F143" s="20">
        <f t="shared" si="4"/>
        <v>0</v>
      </c>
      <c r="G143" s="21"/>
      <c r="H143" s="22"/>
      <c r="I143" s="23">
        <f t="shared" si="5"/>
        <v>0</v>
      </c>
    </row>
    <row r="144" spans="1:9" x14ac:dyDescent="0.25">
      <c r="A144" s="16">
        <v>143</v>
      </c>
      <c r="B144" s="17"/>
      <c r="C144" s="18"/>
      <c r="D144" s="19">
        <f>+SUMIF('[1]Material Inward'!$D$5:$D$10000,'[1]Stock Statement'!$B144,'[1]Material Inward'!$E$5:$E$10000)</f>
        <v>0</v>
      </c>
      <c r="E144" s="19">
        <f>+SUMIF('[1]Material Process'!$E$5:$E$10000,$B144,'[1]Material Process'!$F$5:$F$10000)+SUMIF('[1]Material Process'!$H$5:$H$10000,$B144,'[1]Material Process'!$I$5:$I$10000)+SUMIF('[1]Material Process'!$K$5:$K$10000,$B144,'[1]Material Process'!$L$5:$L$10000)+SUMIF('[1]Material Process'!$N$5:$N$10000,$B144,'[1]Material Process'!$O$5:$O$10000)+SUMIF('[1]Material Process'!$Q$5:$Q$10000,$B144,'[1]Material Process'!$R$5:$R$10000)</f>
        <v>0</v>
      </c>
      <c r="F144" s="20">
        <f t="shared" si="4"/>
        <v>0</v>
      </c>
      <c r="G144" s="21"/>
      <c r="H144" s="22"/>
      <c r="I144" s="23">
        <f t="shared" si="5"/>
        <v>0</v>
      </c>
    </row>
    <row r="145" spans="1:9" x14ac:dyDescent="0.25">
      <c r="A145" s="16">
        <v>144</v>
      </c>
      <c r="B145" s="17"/>
      <c r="C145" s="18"/>
      <c r="D145" s="19">
        <f>+SUMIF('[1]Material Inward'!$D$5:$D$10000,'[1]Stock Statement'!$B145,'[1]Material Inward'!$E$5:$E$10000)</f>
        <v>0</v>
      </c>
      <c r="E145" s="19">
        <f>+SUMIF('[1]Material Process'!$E$5:$E$10000,$B145,'[1]Material Process'!$F$5:$F$10000)+SUMIF('[1]Material Process'!$H$5:$H$10000,$B145,'[1]Material Process'!$I$5:$I$10000)+SUMIF('[1]Material Process'!$K$5:$K$10000,$B145,'[1]Material Process'!$L$5:$L$10000)+SUMIF('[1]Material Process'!$N$5:$N$10000,$B145,'[1]Material Process'!$O$5:$O$10000)+SUMIF('[1]Material Process'!$Q$5:$Q$10000,$B145,'[1]Material Process'!$R$5:$R$10000)</f>
        <v>0</v>
      </c>
      <c r="F145" s="20">
        <f t="shared" si="4"/>
        <v>0</v>
      </c>
      <c r="G145" s="21"/>
      <c r="H145" s="22"/>
      <c r="I145" s="23">
        <f t="shared" si="5"/>
        <v>0</v>
      </c>
    </row>
    <row r="146" spans="1:9" x14ac:dyDescent="0.25">
      <c r="A146" s="16">
        <v>145</v>
      </c>
      <c r="B146" s="17"/>
      <c r="C146" s="18"/>
      <c r="D146" s="19">
        <f>+SUMIF('[1]Material Inward'!$D$5:$D$10000,'[1]Stock Statement'!$B146,'[1]Material Inward'!$E$5:$E$10000)</f>
        <v>0</v>
      </c>
      <c r="E146" s="19">
        <f>+SUMIF('[1]Material Process'!$E$5:$E$10000,$B146,'[1]Material Process'!$F$5:$F$10000)+SUMIF('[1]Material Process'!$H$5:$H$10000,$B146,'[1]Material Process'!$I$5:$I$10000)+SUMIF('[1]Material Process'!$K$5:$K$10000,$B146,'[1]Material Process'!$L$5:$L$10000)+SUMIF('[1]Material Process'!$N$5:$N$10000,$B146,'[1]Material Process'!$O$5:$O$10000)+SUMIF('[1]Material Process'!$Q$5:$Q$10000,$B146,'[1]Material Process'!$R$5:$R$10000)</f>
        <v>0</v>
      </c>
      <c r="F146" s="20">
        <f t="shared" si="4"/>
        <v>0</v>
      </c>
      <c r="G146" s="21"/>
      <c r="H146" s="22"/>
      <c r="I146" s="23">
        <f t="shared" si="5"/>
        <v>0</v>
      </c>
    </row>
    <row r="147" spans="1:9" x14ac:dyDescent="0.25">
      <c r="A147" s="16">
        <v>146</v>
      </c>
      <c r="B147" s="17"/>
      <c r="C147" s="18"/>
      <c r="D147" s="19">
        <f>+SUMIF('[1]Material Inward'!$D$5:$D$10000,'[1]Stock Statement'!$B147,'[1]Material Inward'!$E$5:$E$10000)</f>
        <v>0</v>
      </c>
      <c r="E147" s="19">
        <f>+SUMIF('[1]Material Process'!$E$5:$E$10000,$B147,'[1]Material Process'!$F$5:$F$10000)+SUMIF('[1]Material Process'!$H$5:$H$10000,$B147,'[1]Material Process'!$I$5:$I$10000)+SUMIF('[1]Material Process'!$K$5:$K$10000,$B147,'[1]Material Process'!$L$5:$L$10000)+SUMIF('[1]Material Process'!$N$5:$N$10000,$B147,'[1]Material Process'!$O$5:$O$10000)+SUMIF('[1]Material Process'!$Q$5:$Q$10000,$B147,'[1]Material Process'!$R$5:$R$10000)</f>
        <v>0</v>
      </c>
      <c r="F147" s="20">
        <f t="shared" si="4"/>
        <v>0</v>
      </c>
      <c r="G147" s="21"/>
      <c r="H147" s="22"/>
      <c r="I147" s="23">
        <f t="shared" si="5"/>
        <v>0</v>
      </c>
    </row>
    <row r="148" spans="1:9" x14ac:dyDescent="0.25">
      <c r="A148" s="16">
        <v>147</v>
      </c>
      <c r="B148" s="17"/>
      <c r="C148" s="18"/>
      <c r="D148" s="19">
        <f>+SUMIF('[1]Material Inward'!$D$5:$D$10000,'[1]Stock Statement'!$B148,'[1]Material Inward'!$E$5:$E$10000)</f>
        <v>0</v>
      </c>
      <c r="E148" s="19">
        <f>+SUMIF('[1]Material Process'!$E$5:$E$10000,$B148,'[1]Material Process'!$F$5:$F$10000)+SUMIF('[1]Material Process'!$H$5:$H$10000,$B148,'[1]Material Process'!$I$5:$I$10000)+SUMIF('[1]Material Process'!$K$5:$K$10000,$B148,'[1]Material Process'!$L$5:$L$10000)+SUMIF('[1]Material Process'!$N$5:$N$10000,$B148,'[1]Material Process'!$O$5:$O$10000)+SUMIF('[1]Material Process'!$Q$5:$Q$10000,$B148,'[1]Material Process'!$R$5:$R$10000)</f>
        <v>0</v>
      </c>
      <c r="F148" s="20">
        <f t="shared" si="4"/>
        <v>0</v>
      </c>
      <c r="G148" s="21"/>
      <c r="H148" s="22"/>
      <c r="I148" s="23">
        <f t="shared" si="5"/>
        <v>0</v>
      </c>
    </row>
    <row r="149" spans="1:9" x14ac:dyDescent="0.25">
      <c r="A149" s="16">
        <v>148</v>
      </c>
      <c r="B149" s="17"/>
      <c r="C149" s="18"/>
      <c r="D149" s="19">
        <f>+SUMIF('[1]Material Inward'!$D$5:$D$10000,'[1]Stock Statement'!$B149,'[1]Material Inward'!$E$5:$E$10000)</f>
        <v>0</v>
      </c>
      <c r="E149" s="19">
        <f>+SUMIF('[1]Material Process'!$E$5:$E$10000,$B149,'[1]Material Process'!$F$5:$F$10000)+SUMIF('[1]Material Process'!$H$5:$H$10000,$B149,'[1]Material Process'!$I$5:$I$10000)+SUMIF('[1]Material Process'!$K$5:$K$10000,$B149,'[1]Material Process'!$L$5:$L$10000)+SUMIF('[1]Material Process'!$N$5:$N$10000,$B149,'[1]Material Process'!$O$5:$O$10000)+SUMIF('[1]Material Process'!$Q$5:$Q$10000,$B149,'[1]Material Process'!$R$5:$R$10000)</f>
        <v>0</v>
      </c>
      <c r="F149" s="20">
        <f t="shared" si="4"/>
        <v>0</v>
      </c>
      <c r="G149" s="21"/>
      <c r="H149" s="22"/>
      <c r="I149" s="23">
        <f t="shared" si="5"/>
        <v>0</v>
      </c>
    </row>
    <row r="150" spans="1:9" x14ac:dyDescent="0.25">
      <c r="A150" s="16">
        <v>149</v>
      </c>
      <c r="B150" s="17"/>
      <c r="C150" s="18"/>
      <c r="D150" s="19">
        <f>+SUMIF('[1]Material Inward'!$D$5:$D$10000,'[1]Stock Statement'!$B150,'[1]Material Inward'!$E$5:$E$10000)</f>
        <v>0</v>
      </c>
      <c r="E150" s="19">
        <f>+SUMIF('[1]Material Process'!$E$5:$E$10000,$B150,'[1]Material Process'!$F$5:$F$10000)+SUMIF('[1]Material Process'!$H$5:$H$10000,$B150,'[1]Material Process'!$I$5:$I$10000)+SUMIF('[1]Material Process'!$K$5:$K$10000,$B150,'[1]Material Process'!$L$5:$L$10000)+SUMIF('[1]Material Process'!$N$5:$N$10000,$B150,'[1]Material Process'!$O$5:$O$10000)+SUMIF('[1]Material Process'!$Q$5:$Q$10000,$B150,'[1]Material Process'!$R$5:$R$10000)</f>
        <v>0</v>
      </c>
      <c r="F150" s="20">
        <f t="shared" si="4"/>
        <v>0</v>
      </c>
      <c r="G150" s="21"/>
      <c r="H150" s="22"/>
      <c r="I150" s="23">
        <f t="shared" si="5"/>
        <v>0</v>
      </c>
    </row>
    <row r="151" spans="1:9" x14ac:dyDescent="0.25">
      <c r="A151" s="16">
        <v>150</v>
      </c>
      <c r="B151" s="17"/>
      <c r="C151" s="18"/>
      <c r="D151" s="19">
        <f>+SUMIF('[1]Material Inward'!$D$5:$D$10000,'[1]Stock Statement'!$B151,'[1]Material Inward'!$E$5:$E$10000)</f>
        <v>0</v>
      </c>
      <c r="E151" s="19">
        <f>+SUMIF('[1]Material Process'!$E$5:$E$10000,$B151,'[1]Material Process'!$F$5:$F$10000)+SUMIF('[1]Material Process'!$H$5:$H$10000,$B151,'[1]Material Process'!$I$5:$I$10000)+SUMIF('[1]Material Process'!$K$5:$K$10000,$B151,'[1]Material Process'!$L$5:$L$10000)+SUMIF('[1]Material Process'!$N$5:$N$10000,$B151,'[1]Material Process'!$O$5:$O$10000)+SUMIF('[1]Material Process'!$Q$5:$Q$10000,$B151,'[1]Material Process'!$R$5:$R$10000)</f>
        <v>0</v>
      </c>
      <c r="F151" s="20">
        <f t="shared" si="4"/>
        <v>0</v>
      </c>
      <c r="G151" s="21"/>
      <c r="H151" s="22"/>
      <c r="I151" s="23">
        <f t="shared" si="5"/>
        <v>0</v>
      </c>
    </row>
    <row r="152" spans="1:9" x14ac:dyDescent="0.25">
      <c r="A152" s="16">
        <v>151</v>
      </c>
      <c r="B152" s="17"/>
      <c r="C152" s="18"/>
      <c r="D152" s="19">
        <f>+SUMIF('[1]Material Inward'!$D$5:$D$10000,'[1]Stock Statement'!$B152,'[1]Material Inward'!$E$5:$E$10000)</f>
        <v>0</v>
      </c>
      <c r="E152" s="19">
        <f>+SUMIF('[1]Material Process'!$E$5:$E$10000,$B152,'[1]Material Process'!$F$5:$F$10000)+SUMIF('[1]Material Process'!$H$5:$H$10000,$B152,'[1]Material Process'!$I$5:$I$10000)+SUMIF('[1]Material Process'!$K$5:$K$10000,$B152,'[1]Material Process'!$L$5:$L$10000)+SUMIF('[1]Material Process'!$N$5:$N$10000,$B152,'[1]Material Process'!$O$5:$O$10000)+SUMIF('[1]Material Process'!$Q$5:$Q$10000,$B152,'[1]Material Process'!$R$5:$R$10000)</f>
        <v>0</v>
      </c>
      <c r="F152" s="20">
        <f t="shared" si="4"/>
        <v>0</v>
      </c>
      <c r="G152" s="21"/>
      <c r="H152" s="22"/>
      <c r="I152" s="23">
        <f t="shared" si="5"/>
        <v>0</v>
      </c>
    </row>
    <row r="153" spans="1:9" x14ac:dyDescent="0.25">
      <c r="A153" s="16">
        <v>152</v>
      </c>
      <c r="B153" s="17"/>
      <c r="C153" s="18"/>
      <c r="D153" s="19">
        <f>+SUMIF('[1]Material Inward'!$D$5:$D$10000,'[1]Stock Statement'!$B153,'[1]Material Inward'!$E$5:$E$10000)</f>
        <v>0</v>
      </c>
      <c r="E153" s="19">
        <f>+SUMIF('[1]Material Process'!$E$5:$E$10000,$B153,'[1]Material Process'!$F$5:$F$10000)+SUMIF('[1]Material Process'!$H$5:$H$10000,$B153,'[1]Material Process'!$I$5:$I$10000)+SUMIF('[1]Material Process'!$K$5:$K$10000,$B153,'[1]Material Process'!$L$5:$L$10000)+SUMIF('[1]Material Process'!$N$5:$N$10000,$B153,'[1]Material Process'!$O$5:$O$10000)+SUMIF('[1]Material Process'!$Q$5:$Q$10000,$B153,'[1]Material Process'!$R$5:$R$10000)</f>
        <v>0</v>
      </c>
      <c r="F153" s="20">
        <f t="shared" si="4"/>
        <v>0</v>
      </c>
      <c r="G153" s="21"/>
      <c r="H153" s="22"/>
      <c r="I153" s="23">
        <f t="shared" si="5"/>
        <v>0</v>
      </c>
    </row>
    <row r="154" spans="1:9" x14ac:dyDescent="0.25">
      <c r="A154" s="16">
        <v>153</v>
      </c>
      <c r="B154" s="17"/>
      <c r="C154" s="18"/>
      <c r="D154" s="19">
        <f>+SUMIF('[1]Material Inward'!$D$5:$D$10000,'[1]Stock Statement'!$B154,'[1]Material Inward'!$E$5:$E$10000)</f>
        <v>0</v>
      </c>
      <c r="E154" s="19">
        <f>+SUMIF('[1]Material Process'!$E$5:$E$10000,$B154,'[1]Material Process'!$F$5:$F$10000)+SUMIF('[1]Material Process'!$H$5:$H$10000,$B154,'[1]Material Process'!$I$5:$I$10000)+SUMIF('[1]Material Process'!$K$5:$K$10000,$B154,'[1]Material Process'!$L$5:$L$10000)+SUMIF('[1]Material Process'!$N$5:$N$10000,$B154,'[1]Material Process'!$O$5:$O$10000)+SUMIF('[1]Material Process'!$Q$5:$Q$10000,$B154,'[1]Material Process'!$R$5:$R$10000)</f>
        <v>0</v>
      </c>
      <c r="F154" s="20">
        <f t="shared" si="4"/>
        <v>0</v>
      </c>
      <c r="G154" s="21"/>
      <c r="H154" s="22"/>
      <c r="I154" s="23">
        <f t="shared" si="5"/>
        <v>0</v>
      </c>
    </row>
    <row r="155" spans="1:9" x14ac:dyDescent="0.25">
      <c r="A155" s="16">
        <v>154</v>
      </c>
      <c r="B155" s="17"/>
      <c r="C155" s="18"/>
      <c r="D155" s="19">
        <f>+SUMIF('[1]Material Inward'!$D$5:$D$10000,'[1]Stock Statement'!$B155,'[1]Material Inward'!$E$5:$E$10000)</f>
        <v>0</v>
      </c>
      <c r="E155" s="19">
        <f>+SUMIF('[1]Material Process'!$E$5:$E$10000,$B155,'[1]Material Process'!$F$5:$F$10000)+SUMIF('[1]Material Process'!$H$5:$H$10000,$B155,'[1]Material Process'!$I$5:$I$10000)+SUMIF('[1]Material Process'!$K$5:$K$10000,$B155,'[1]Material Process'!$L$5:$L$10000)+SUMIF('[1]Material Process'!$N$5:$N$10000,$B155,'[1]Material Process'!$O$5:$O$10000)+SUMIF('[1]Material Process'!$Q$5:$Q$10000,$B155,'[1]Material Process'!$R$5:$R$10000)</f>
        <v>0</v>
      </c>
      <c r="F155" s="20">
        <f t="shared" si="4"/>
        <v>0</v>
      </c>
      <c r="G155" s="21"/>
      <c r="H155" s="22"/>
      <c r="I155" s="23">
        <f t="shared" si="5"/>
        <v>0</v>
      </c>
    </row>
    <row r="156" spans="1:9" x14ac:dyDescent="0.25">
      <c r="A156" s="16">
        <v>155</v>
      </c>
      <c r="B156" s="17"/>
      <c r="C156" s="18"/>
      <c r="D156" s="19">
        <f>+SUMIF('[1]Material Inward'!$D$5:$D$10000,'[1]Stock Statement'!$B156,'[1]Material Inward'!$E$5:$E$10000)</f>
        <v>0</v>
      </c>
      <c r="E156" s="19">
        <f>+SUMIF('[1]Material Process'!$E$5:$E$10000,$B156,'[1]Material Process'!$F$5:$F$10000)+SUMIF('[1]Material Process'!$H$5:$H$10000,$B156,'[1]Material Process'!$I$5:$I$10000)+SUMIF('[1]Material Process'!$K$5:$K$10000,$B156,'[1]Material Process'!$L$5:$L$10000)+SUMIF('[1]Material Process'!$N$5:$N$10000,$B156,'[1]Material Process'!$O$5:$O$10000)+SUMIF('[1]Material Process'!$Q$5:$Q$10000,$B156,'[1]Material Process'!$R$5:$R$10000)</f>
        <v>0</v>
      </c>
      <c r="F156" s="20">
        <f t="shared" si="4"/>
        <v>0</v>
      </c>
      <c r="G156" s="21"/>
      <c r="H156" s="22"/>
      <c r="I156" s="23">
        <f t="shared" si="5"/>
        <v>0</v>
      </c>
    </row>
    <row r="157" spans="1:9" x14ac:dyDescent="0.25">
      <c r="A157" s="16">
        <v>156</v>
      </c>
      <c r="B157" s="17"/>
      <c r="C157" s="18"/>
      <c r="D157" s="19">
        <f>+SUMIF('[1]Material Inward'!$D$5:$D$10000,'[1]Stock Statement'!$B157,'[1]Material Inward'!$E$5:$E$10000)</f>
        <v>0</v>
      </c>
      <c r="E157" s="19">
        <f>+SUMIF('[1]Material Process'!$E$5:$E$10000,$B157,'[1]Material Process'!$F$5:$F$10000)+SUMIF('[1]Material Process'!$H$5:$H$10000,$B157,'[1]Material Process'!$I$5:$I$10000)+SUMIF('[1]Material Process'!$K$5:$K$10000,$B157,'[1]Material Process'!$L$5:$L$10000)+SUMIF('[1]Material Process'!$N$5:$N$10000,$B157,'[1]Material Process'!$O$5:$O$10000)+SUMIF('[1]Material Process'!$Q$5:$Q$10000,$B157,'[1]Material Process'!$R$5:$R$10000)</f>
        <v>0</v>
      </c>
      <c r="F157" s="20">
        <f t="shared" si="4"/>
        <v>0</v>
      </c>
      <c r="G157" s="21"/>
      <c r="H157" s="22"/>
      <c r="I157" s="23">
        <f t="shared" si="5"/>
        <v>0</v>
      </c>
    </row>
    <row r="158" spans="1:9" x14ac:dyDescent="0.25">
      <c r="A158" s="16">
        <v>157</v>
      </c>
      <c r="B158" s="17"/>
      <c r="C158" s="18"/>
      <c r="D158" s="19">
        <f>+SUMIF('[1]Material Inward'!$D$5:$D$10000,'[1]Stock Statement'!$B158,'[1]Material Inward'!$E$5:$E$10000)</f>
        <v>0</v>
      </c>
      <c r="E158" s="19">
        <f>+SUMIF('[1]Material Process'!$E$5:$E$10000,$B158,'[1]Material Process'!$F$5:$F$10000)+SUMIF('[1]Material Process'!$H$5:$H$10000,$B158,'[1]Material Process'!$I$5:$I$10000)+SUMIF('[1]Material Process'!$K$5:$K$10000,$B158,'[1]Material Process'!$L$5:$L$10000)+SUMIF('[1]Material Process'!$N$5:$N$10000,$B158,'[1]Material Process'!$O$5:$O$10000)+SUMIF('[1]Material Process'!$Q$5:$Q$10000,$B158,'[1]Material Process'!$R$5:$R$10000)</f>
        <v>0</v>
      </c>
      <c r="F158" s="20">
        <f t="shared" si="4"/>
        <v>0</v>
      </c>
      <c r="G158" s="21"/>
      <c r="H158" s="22"/>
      <c r="I158" s="23">
        <f t="shared" si="5"/>
        <v>0</v>
      </c>
    </row>
    <row r="159" spans="1:9" x14ac:dyDescent="0.25">
      <c r="A159" s="16">
        <v>158</v>
      </c>
      <c r="B159" s="17"/>
      <c r="C159" s="18"/>
      <c r="D159" s="19">
        <f>+SUMIF('[1]Material Inward'!$D$5:$D$10000,'[1]Stock Statement'!$B159,'[1]Material Inward'!$E$5:$E$10000)</f>
        <v>0</v>
      </c>
      <c r="E159" s="19">
        <f>+SUMIF('[1]Material Process'!$E$5:$E$10000,$B159,'[1]Material Process'!$F$5:$F$10000)+SUMIF('[1]Material Process'!$H$5:$H$10000,$B159,'[1]Material Process'!$I$5:$I$10000)+SUMIF('[1]Material Process'!$K$5:$K$10000,$B159,'[1]Material Process'!$L$5:$L$10000)+SUMIF('[1]Material Process'!$N$5:$N$10000,$B159,'[1]Material Process'!$O$5:$O$10000)+SUMIF('[1]Material Process'!$Q$5:$Q$10000,$B159,'[1]Material Process'!$R$5:$R$10000)</f>
        <v>0</v>
      </c>
      <c r="F159" s="20">
        <f t="shared" si="4"/>
        <v>0</v>
      </c>
      <c r="G159" s="21"/>
      <c r="H159" s="22"/>
      <c r="I159" s="23">
        <f t="shared" si="5"/>
        <v>0</v>
      </c>
    </row>
    <row r="160" spans="1:9" x14ac:dyDescent="0.25">
      <c r="A160" s="16">
        <v>159</v>
      </c>
      <c r="B160" s="17"/>
      <c r="C160" s="18"/>
      <c r="D160" s="19">
        <f>+SUMIF('[1]Material Inward'!$D$5:$D$10000,'[1]Stock Statement'!$B160,'[1]Material Inward'!$E$5:$E$10000)</f>
        <v>0</v>
      </c>
      <c r="E160" s="19">
        <f>+SUMIF('[1]Material Process'!$E$5:$E$10000,$B160,'[1]Material Process'!$F$5:$F$10000)+SUMIF('[1]Material Process'!$H$5:$H$10000,$B160,'[1]Material Process'!$I$5:$I$10000)+SUMIF('[1]Material Process'!$K$5:$K$10000,$B160,'[1]Material Process'!$L$5:$L$10000)+SUMIF('[1]Material Process'!$N$5:$N$10000,$B160,'[1]Material Process'!$O$5:$O$10000)+SUMIF('[1]Material Process'!$Q$5:$Q$10000,$B160,'[1]Material Process'!$R$5:$R$10000)</f>
        <v>0</v>
      </c>
      <c r="F160" s="20">
        <f t="shared" si="4"/>
        <v>0</v>
      </c>
      <c r="G160" s="21"/>
      <c r="H160" s="22"/>
      <c r="I160" s="23">
        <f t="shared" si="5"/>
        <v>0</v>
      </c>
    </row>
    <row r="161" spans="1:9" x14ac:dyDescent="0.25">
      <c r="A161" s="16">
        <v>160</v>
      </c>
      <c r="B161" s="17"/>
      <c r="C161" s="18"/>
      <c r="D161" s="19">
        <f>+SUMIF('[1]Material Inward'!$D$5:$D$10000,'[1]Stock Statement'!$B161,'[1]Material Inward'!$E$5:$E$10000)</f>
        <v>0</v>
      </c>
      <c r="E161" s="19">
        <f>+SUMIF('[1]Material Process'!$E$5:$E$10000,$B161,'[1]Material Process'!$F$5:$F$10000)+SUMIF('[1]Material Process'!$H$5:$H$10000,$B161,'[1]Material Process'!$I$5:$I$10000)+SUMIF('[1]Material Process'!$K$5:$K$10000,$B161,'[1]Material Process'!$L$5:$L$10000)+SUMIF('[1]Material Process'!$N$5:$N$10000,$B161,'[1]Material Process'!$O$5:$O$10000)+SUMIF('[1]Material Process'!$Q$5:$Q$10000,$B161,'[1]Material Process'!$R$5:$R$10000)</f>
        <v>0</v>
      </c>
      <c r="F161" s="20">
        <f t="shared" si="4"/>
        <v>0</v>
      </c>
      <c r="G161" s="21"/>
      <c r="H161" s="22"/>
      <c r="I161" s="23">
        <f t="shared" si="5"/>
        <v>0</v>
      </c>
    </row>
    <row r="162" spans="1:9" x14ac:dyDescent="0.25">
      <c r="A162" s="16">
        <v>161</v>
      </c>
      <c r="B162" s="17"/>
      <c r="C162" s="18"/>
      <c r="D162" s="19">
        <f>+SUMIF('[1]Material Inward'!$D$5:$D$10000,'[1]Stock Statement'!$B162,'[1]Material Inward'!$E$5:$E$10000)</f>
        <v>0</v>
      </c>
      <c r="E162" s="19">
        <f>+SUMIF('[1]Material Process'!$E$5:$E$10000,$B162,'[1]Material Process'!$F$5:$F$10000)+SUMIF('[1]Material Process'!$H$5:$H$10000,$B162,'[1]Material Process'!$I$5:$I$10000)+SUMIF('[1]Material Process'!$K$5:$K$10000,$B162,'[1]Material Process'!$L$5:$L$10000)+SUMIF('[1]Material Process'!$N$5:$N$10000,$B162,'[1]Material Process'!$O$5:$O$10000)+SUMIF('[1]Material Process'!$Q$5:$Q$10000,$B162,'[1]Material Process'!$R$5:$R$10000)</f>
        <v>0</v>
      </c>
      <c r="F162" s="20">
        <f t="shared" si="4"/>
        <v>0</v>
      </c>
      <c r="G162" s="21"/>
      <c r="H162" s="22"/>
      <c r="I162" s="23">
        <f t="shared" si="5"/>
        <v>0</v>
      </c>
    </row>
    <row r="163" spans="1:9" x14ac:dyDescent="0.25">
      <c r="A163" s="16">
        <v>162</v>
      </c>
      <c r="B163" s="17"/>
      <c r="C163" s="18"/>
      <c r="D163" s="19">
        <f>+SUMIF('[1]Material Inward'!$D$5:$D$10000,'[1]Stock Statement'!$B163,'[1]Material Inward'!$E$5:$E$10000)</f>
        <v>0</v>
      </c>
      <c r="E163" s="19">
        <f>+SUMIF('[1]Material Process'!$E$5:$E$10000,$B163,'[1]Material Process'!$F$5:$F$10000)+SUMIF('[1]Material Process'!$H$5:$H$10000,$B163,'[1]Material Process'!$I$5:$I$10000)+SUMIF('[1]Material Process'!$K$5:$K$10000,$B163,'[1]Material Process'!$L$5:$L$10000)+SUMIF('[1]Material Process'!$N$5:$N$10000,$B163,'[1]Material Process'!$O$5:$O$10000)+SUMIF('[1]Material Process'!$Q$5:$Q$10000,$B163,'[1]Material Process'!$R$5:$R$10000)</f>
        <v>0</v>
      </c>
      <c r="F163" s="20">
        <f t="shared" si="4"/>
        <v>0</v>
      </c>
      <c r="G163" s="21"/>
      <c r="H163" s="22"/>
      <c r="I163" s="23">
        <f t="shared" si="5"/>
        <v>0</v>
      </c>
    </row>
    <row r="164" spans="1:9" x14ac:dyDescent="0.25">
      <c r="A164" s="16">
        <v>163</v>
      </c>
      <c r="B164" s="17"/>
      <c r="C164" s="18"/>
      <c r="D164" s="19">
        <f>+SUMIF('[1]Material Inward'!$D$5:$D$10000,'[1]Stock Statement'!$B164,'[1]Material Inward'!$E$5:$E$10000)</f>
        <v>0</v>
      </c>
      <c r="E164" s="19">
        <f>+SUMIF('[1]Material Process'!$E$5:$E$10000,$B164,'[1]Material Process'!$F$5:$F$10000)+SUMIF('[1]Material Process'!$H$5:$H$10000,$B164,'[1]Material Process'!$I$5:$I$10000)+SUMIF('[1]Material Process'!$K$5:$K$10000,$B164,'[1]Material Process'!$L$5:$L$10000)+SUMIF('[1]Material Process'!$N$5:$N$10000,$B164,'[1]Material Process'!$O$5:$O$10000)+SUMIF('[1]Material Process'!$Q$5:$Q$10000,$B164,'[1]Material Process'!$R$5:$R$10000)</f>
        <v>0</v>
      </c>
      <c r="F164" s="20">
        <f t="shared" si="4"/>
        <v>0</v>
      </c>
      <c r="G164" s="21"/>
      <c r="H164" s="22"/>
      <c r="I164" s="23">
        <f t="shared" si="5"/>
        <v>0</v>
      </c>
    </row>
    <row r="165" spans="1:9" x14ac:dyDescent="0.25">
      <c r="A165" s="16">
        <v>164</v>
      </c>
      <c r="B165" s="17"/>
      <c r="C165" s="18"/>
      <c r="D165" s="19">
        <f>+SUMIF('[1]Material Inward'!$D$5:$D$10000,'[1]Stock Statement'!$B165,'[1]Material Inward'!$E$5:$E$10000)</f>
        <v>0</v>
      </c>
      <c r="E165" s="19">
        <f>+SUMIF('[1]Material Process'!$E$5:$E$10000,$B165,'[1]Material Process'!$F$5:$F$10000)+SUMIF('[1]Material Process'!$H$5:$H$10000,$B165,'[1]Material Process'!$I$5:$I$10000)+SUMIF('[1]Material Process'!$K$5:$K$10000,$B165,'[1]Material Process'!$L$5:$L$10000)+SUMIF('[1]Material Process'!$N$5:$N$10000,$B165,'[1]Material Process'!$O$5:$O$10000)+SUMIF('[1]Material Process'!$Q$5:$Q$10000,$B165,'[1]Material Process'!$R$5:$R$10000)</f>
        <v>0</v>
      </c>
      <c r="F165" s="20">
        <f t="shared" si="4"/>
        <v>0</v>
      </c>
      <c r="G165" s="21"/>
      <c r="H165" s="22"/>
      <c r="I165" s="23">
        <f t="shared" si="5"/>
        <v>0</v>
      </c>
    </row>
    <row r="166" spans="1:9" x14ac:dyDescent="0.25">
      <c r="A166" s="16">
        <v>165</v>
      </c>
      <c r="B166" s="17"/>
      <c r="C166" s="18"/>
      <c r="D166" s="19">
        <f>+SUMIF('[1]Material Inward'!$D$5:$D$10000,'[1]Stock Statement'!$B166,'[1]Material Inward'!$E$5:$E$10000)</f>
        <v>0</v>
      </c>
      <c r="E166" s="19">
        <f>+SUMIF('[1]Material Process'!$E$5:$E$10000,$B166,'[1]Material Process'!$F$5:$F$10000)+SUMIF('[1]Material Process'!$H$5:$H$10000,$B166,'[1]Material Process'!$I$5:$I$10000)+SUMIF('[1]Material Process'!$K$5:$K$10000,$B166,'[1]Material Process'!$L$5:$L$10000)+SUMIF('[1]Material Process'!$N$5:$N$10000,$B166,'[1]Material Process'!$O$5:$O$10000)+SUMIF('[1]Material Process'!$Q$5:$Q$10000,$B166,'[1]Material Process'!$R$5:$R$10000)</f>
        <v>0</v>
      </c>
      <c r="F166" s="20">
        <f t="shared" si="4"/>
        <v>0</v>
      </c>
      <c r="G166" s="21"/>
      <c r="H166" s="22"/>
      <c r="I166" s="23">
        <f t="shared" si="5"/>
        <v>0</v>
      </c>
    </row>
    <row r="167" spans="1:9" x14ac:dyDescent="0.25">
      <c r="A167" s="16">
        <v>166</v>
      </c>
      <c r="B167" s="17"/>
      <c r="C167" s="18"/>
      <c r="D167" s="19">
        <f>+SUMIF('[1]Material Inward'!$D$5:$D$10000,'[1]Stock Statement'!$B167,'[1]Material Inward'!$E$5:$E$10000)</f>
        <v>0</v>
      </c>
      <c r="E167" s="19">
        <f>+SUMIF('[1]Material Process'!$E$5:$E$10000,$B167,'[1]Material Process'!$F$5:$F$10000)+SUMIF('[1]Material Process'!$H$5:$H$10000,$B167,'[1]Material Process'!$I$5:$I$10000)+SUMIF('[1]Material Process'!$K$5:$K$10000,$B167,'[1]Material Process'!$L$5:$L$10000)+SUMIF('[1]Material Process'!$N$5:$N$10000,$B167,'[1]Material Process'!$O$5:$O$10000)+SUMIF('[1]Material Process'!$Q$5:$Q$10000,$B167,'[1]Material Process'!$R$5:$R$10000)</f>
        <v>0</v>
      </c>
      <c r="F167" s="20">
        <f t="shared" si="4"/>
        <v>0</v>
      </c>
      <c r="G167" s="21"/>
      <c r="H167" s="22"/>
      <c r="I167" s="23">
        <f t="shared" si="5"/>
        <v>0</v>
      </c>
    </row>
    <row r="168" spans="1:9" x14ac:dyDescent="0.25">
      <c r="A168" s="16">
        <v>167</v>
      </c>
      <c r="B168" s="17"/>
      <c r="C168" s="18"/>
      <c r="D168" s="19">
        <f>+SUMIF('[1]Material Inward'!$D$5:$D$10000,'[1]Stock Statement'!$B168,'[1]Material Inward'!$E$5:$E$10000)</f>
        <v>0</v>
      </c>
      <c r="E168" s="19">
        <f>+SUMIF('[1]Material Process'!$E$5:$E$10000,$B168,'[1]Material Process'!$F$5:$F$10000)+SUMIF('[1]Material Process'!$H$5:$H$10000,$B168,'[1]Material Process'!$I$5:$I$10000)+SUMIF('[1]Material Process'!$K$5:$K$10000,$B168,'[1]Material Process'!$L$5:$L$10000)+SUMIF('[1]Material Process'!$N$5:$N$10000,$B168,'[1]Material Process'!$O$5:$O$10000)+SUMIF('[1]Material Process'!$Q$5:$Q$10000,$B168,'[1]Material Process'!$R$5:$R$10000)</f>
        <v>0</v>
      </c>
      <c r="F168" s="20">
        <f t="shared" si="4"/>
        <v>0</v>
      </c>
      <c r="G168" s="21"/>
      <c r="H168" s="22"/>
      <c r="I168" s="23">
        <f t="shared" si="5"/>
        <v>0</v>
      </c>
    </row>
    <row r="169" spans="1:9" x14ac:dyDescent="0.25">
      <c r="A169" s="16">
        <v>168</v>
      </c>
      <c r="B169" s="17"/>
      <c r="C169" s="18"/>
      <c r="D169" s="19">
        <f>+SUMIF('[1]Material Inward'!$D$5:$D$10000,'[1]Stock Statement'!$B169,'[1]Material Inward'!$E$5:$E$10000)</f>
        <v>0</v>
      </c>
      <c r="E169" s="19">
        <f>+SUMIF('[1]Material Process'!$E$5:$E$10000,$B169,'[1]Material Process'!$F$5:$F$10000)+SUMIF('[1]Material Process'!$H$5:$H$10000,$B169,'[1]Material Process'!$I$5:$I$10000)+SUMIF('[1]Material Process'!$K$5:$K$10000,$B169,'[1]Material Process'!$L$5:$L$10000)+SUMIF('[1]Material Process'!$N$5:$N$10000,$B169,'[1]Material Process'!$O$5:$O$10000)+SUMIF('[1]Material Process'!$Q$5:$Q$10000,$B169,'[1]Material Process'!$R$5:$R$10000)</f>
        <v>0</v>
      </c>
      <c r="F169" s="20">
        <f t="shared" si="4"/>
        <v>0</v>
      </c>
      <c r="G169" s="21"/>
      <c r="H169" s="22"/>
      <c r="I169" s="23">
        <f t="shared" si="5"/>
        <v>0</v>
      </c>
    </row>
    <row r="170" spans="1:9" x14ac:dyDescent="0.25">
      <c r="A170" s="16">
        <v>169</v>
      </c>
      <c r="B170" s="17"/>
      <c r="C170" s="18"/>
      <c r="D170" s="19">
        <f>+SUMIF('[1]Material Inward'!$D$5:$D$10000,'[1]Stock Statement'!$B170,'[1]Material Inward'!$E$5:$E$10000)</f>
        <v>0</v>
      </c>
      <c r="E170" s="19">
        <f>+SUMIF('[1]Material Process'!$E$5:$E$10000,$B170,'[1]Material Process'!$F$5:$F$10000)+SUMIF('[1]Material Process'!$H$5:$H$10000,$B170,'[1]Material Process'!$I$5:$I$10000)+SUMIF('[1]Material Process'!$K$5:$K$10000,$B170,'[1]Material Process'!$L$5:$L$10000)+SUMIF('[1]Material Process'!$N$5:$N$10000,$B170,'[1]Material Process'!$O$5:$O$10000)+SUMIF('[1]Material Process'!$Q$5:$Q$10000,$B170,'[1]Material Process'!$R$5:$R$10000)</f>
        <v>0</v>
      </c>
      <c r="F170" s="20">
        <f t="shared" si="4"/>
        <v>0</v>
      </c>
      <c r="G170" s="21"/>
      <c r="H170" s="22"/>
      <c r="I170" s="23">
        <f t="shared" si="5"/>
        <v>0</v>
      </c>
    </row>
    <row r="171" spans="1:9" x14ac:dyDescent="0.25">
      <c r="A171" s="16">
        <v>170</v>
      </c>
      <c r="B171" s="17"/>
      <c r="C171" s="18"/>
      <c r="D171" s="19">
        <f>+SUMIF('[1]Material Inward'!$D$5:$D$10000,'[1]Stock Statement'!$B171,'[1]Material Inward'!$E$5:$E$10000)</f>
        <v>0</v>
      </c>
      <c r="E171" s="19">
        <f>+SUMIF('[1]Material Process'!$E$5:$E$10000,$B171,'[1]Material Process'!$F$5:$F$10000)+SUMIF('[1]Material Process'!$H$5:$H$10000,$B171,'[1]Material Process'!$I$5:$I$10000)+SUMIF('[1]Material Process'!$K$5:$K$10000,$B171,'[1]Material Process'!$L$5:$L$10000)+SUMIF('[1]Material Process'!$N$5:$N$10000,$B171,'[1]Material Process'!$O$5:$O$10000)+SUMIF('[1]Material Process'!$Q$5:$Q$10000,$B171,'[1]Material Process'!$R$5:$R$10000)</f>
        <v>0</v>
      </c>
      <c r="F171" s="20">
        <f t="shared" si="4"/>
        <v>0</v>
      </c>
      <c r="G171" s="21"/>
      <c r="H171" s="22"/>
      <c r="I171" s="23">
        <f t="shared" si="5"/>
        <v>0</v>
      </c>
    </row>
    <row r="172" spans="1:9" x14ac:dyDescent="0.25">
      <c r="A172" s="16">
        <v>171</v>
      </c>
      <c r="B172" s="17"/>
      <c r="C172" s="18"/>
      <c r="D172" s="19">
        <f>+SUMIF('[1]Material Inward'!$D$5:$D$10000,'[1]Stock Statement'!$B172,'[1]Material Inward'!$E$5:$E$10000)</f>
        <v>0</v>
      </c>
      <c r="E172" s="19">
        <f>+SUMIF('[1]Material Process'!$E$5:$E$10000,$B172,'[1]Material Process'!$F$5:$F$10000)+SUMIF('[1]Material Process'!$H$5:$H$10000,$B172,'[1]Material Process'!$I$5:$I$10000)+SUMIF('[1]Material Process'!$K$5:$K$10000,$B172,'[1]Material Process'!$L$5:$L$10000)+SUMIF('[1]Material Process'!$N$5:$N$10000,$B172,'[1]Material Process'!$O$5:$O$10000)+SUMIF('[1]Material Process'!$Q$5:$Q$10000,$B172,'[1]Material Process'!$R$5:$R$10000)</f>
        <v>0</v>
      </c>
      <c r="F172" s="20">
        <f t="shared" si="4"/>
        <v>0</v>
      </c>
      <c r="G172" s="21"/>
      <c r="H172" s="22"/>
      <c r="I172" s="23">
        <f t="shared" si="5"/>
        <v>0</v>
      </c>
    </row>
    <row r="173" spans="1:9" x14ac:dyDescent="0.25">
      <c r="A173" s="16">
        <v>172</v>
      </c>
      <c r="B173" s="17"/>
      <c r="C173" s="18"/>
      <c r="D173" s="19">
        <f>+SUMIF('[1]Material Inward'!$D$5:$D$10000,'[1]Stock Statement'!$B173,'[1]Material Inward'!$E$5:$E$10000)</f>
        <v>0</v>
      </c>
      <c r="E173" s="19">
        <f>+SUMIF('[1]Material Process'!$E$5:$E$10000,$B173,'[1]Material Process'!$F$5:$F$10000)+SUMIF('[1]Material Process'!$H$5:$H$10000,$B173,'[1]Material Process'!$I$5:$I$10000)+SUMIF('[1]Material Process'!$K$5:$K$10000,$B173,'[1]Material Process'!$L$5:$L$10000)+SUMIF('[1]Material Process'!$N$5:$N$10000,$B173,'[1]Material Process'!$O$5:$O$10000)+SUMIF('[1]Material Process'!$Q$5:$Q$10000,$B173,'[1]Material Process'!$R$5:$R$10000)</f>
        <v>0</v>
      </c>
      <c r="F173" s="20">
        <f t="shared" si="4"/>
        <v>0</v>
      </c>
      <c r="G173" s="21"/>
      <c r="H173" s="22"/>
      <c r="I173" s="23">
        <f t="shared" si="5"/>
        <v>0</v>
      </c>
    </row>
    <row r="174" spans="1:9" x14ac:dyDescent="0.25">
      <c r="A174" s="16">
        <v>173</v>
      </c>
      <c r="B174" s="17"/>
      <c r="C174" s="18"/>
      <c r="D174" s="19">
        <f>+SUMIF('[1]Material Inward'!$D$5:$D$10000,'[1]Stock Statement'!$B174,'[1]Material Inward'!$E$5:$E$10000)</f>
        <v>0</v>
      </c>
      <c r="E174" s="19">
        <f>+SUMIF('[1]Material Process'!$E$5:$E$10000,$B174,'[1]Material Process'!$F$5:$F$10000)+SUMIF('[1]Material Process'!$H$5:$H$10000,$B174,'[1]Material Process'!$I$5:$I$10000)+SUMIF('[1]Material Process'!$K$5:$K$10000,$B174,'[1]Material Process'!$L$5:$L$10000)+SUMIF('[1]Material Process'!$N$5:$N$10000,$B174,'[1]Material Process'!$O$5:$O$10000)+SUMIF('[1]Material Process'!$Q$5:$Q$10000,$B174,'[1]Material Process'!$R$5:$R$10000)</f>
        <v>0</v>
      </c>
      <c r="F174" s="20">
        <f t="shared" si="4"/>
        <v>0</v>
      </c>
      <c r="G174" s="21"/>
      <c r="H174" s="22"/>
      <c r="I174" s="23">
        <f t="shared" si="5"/>
        <v>0</v>
      </c>
    </row>
    <row r="175" spans="1:9" x14ac:dyDescent="0.25">
      <c r="A175" s="16">
        <v>174</v>
      </c>
      <c r="B175" s="17"/>
      <c r="C175" s="18"/>
      <c r="D175" s="19">
        <f>+SUMIF('[1]Material Inward'!$D$5:$D$10000,'[1]Stock Statement'!$B175,'[1]Material Inward'!$E$5:$E$10000)</f>
        <v>0</v>
      </c>
      <c r="E175" s="19">
        <f>+SUMIF('[1]Material Process'!$E$5:$E$10000,$B175,'[1]Material Process'!$F$5:$F$10000)+SUMIF('[1]Material Process'!$H$5:$H$10000,$B175,'[1]Material Process'!$I$5:$I$10000)+SUMIF('[1]Material Process'!$K$5:$K$10000,$B175,'[1]Material Process'!$L$5:$L$10000)+SUMIF('[1]Material Process'!$N$5:$N$10000,$B175,'[1]Material Process'!$O$5:$O$10000)+SUMIF('[1]Material Process'!$Q$5:$Q$10000,$B175,'[1]Material Process'!$R$5:$R$10000)</f>
        <v>0</v>
      </c>
      <c r="F175" s="20">
        <f t="shared" si="4"/>
        <v>0</v>
      </c>
      <c r="G175" s="21"/>
      <c r="H175" s="22"/>
      <c r="I175" s="23">
        <f t="shared" si="5"/>
        <v>0</v>
      </c>
    </row>
    <row r="176" spans="1:9" x14ac:dyDescent="0.25">
      <c r="A176" s="16">
        <v>175</v>
      </c>
      <c r="B176" s="17"/>
      <c r="C176" s="18"/>
      <c r="D176" s="19">
        <f>+SUMIF('[1]Material Inward'!$D$5:$D$10000,'[1]Stock Statement'!$B176,'[1]Material Inward'!$E$5:$E$10000)</f>
        <v>0</v>
      </c>
      <c r="E176" s="19">
        <f>+SUMIF('[1]Material Process'!$E$5:$E$10000,$B176,'[1]Material Process'!$F$5:$F$10000)+SUMIF('[1]Material Process'!$H$5:$H$10000,$B176,'[1]Material Process'!$I$5:$I$10000)+SUMIF('[1]Material Process'!$K$5:$K$10000,$B176,'[1]Material Process'!$L$5:$L$10000)+SUMIF('[1]Material Process'!$N$5:$N$10000,$B176,'[1]Material Process'!$O$5:$O$10000)+SUMIF('[1]Material Process'!$Q$5:$Q$10000,$B176,'[1]Material Process'!$R$5:$R$10000)</f>
        <v>0</v>
      </c>
      <c r="F176" s="20">
        <f t="shared" si="4"/>
        <v>0</v>
      </c>
      <c r="G176" s="21"/>
      <c r="H176" s="22"/>
      <c r="I176" s="23">
        <f t="shared" si="5"/>
        <v>0</v>
      </c>
    </row>
    <row r="177" spans="1:9" x14ac:dyDescent="0.25">
      <c r="A177" s="16">
        <v>176</v>
      </c>
      <c r="B177" s="17"/>
      <c r="C177" s="18"/>
      <c r="D177" s="19">
        <f>+SUMIF('[1]Material Inward'!$D$5:$D$10000,'[1]Stock Statement'!$B177,'[1]Material Inward'!$E$5:$E$10000)</f>
        <v>0</v>
      </c>
      <c r="E177" s="19">
        <f>+SUMIF('[1]Material Process'!$E$5:$E$10000,$B177,'[1]Material Process'!$F$5:$F$10000)+SUMIF('[1]Material Process'!$H$5:$H$10000,$B177,'[1]Material Process'!$I$5:$I$10000)+SUMIF('[1]Material Process'!$K$5:$K$10000,$B177,'[1]Material Process'!$L$5:$L$10000)+SUMIF('[1]Material Process'!$N$5:$N$10000,$B177,'[1]Material Process'!$O$5:$O$10000)+SUMIF('[1]Material Process'!$Q$5:$Q$10000,$B177,'[1]Material Process'!$R$5:$R$10000)</f>
        <v>0</v>
      </c>
      <c r="F177" s="20">
        <f t="shared" si="4"/>
        <v>0</v>
      </c>
      <c r="G177" s="21"/>
      <c r="H177" s="22"/>
      <c r="I177" s="23">
        <f t="shared" si="5"/>
        <v>0</v>
      </c>
    </row>
    <row r="178" spans="1:9" x14ac:dyDescent="0.25">
      <c r="A178" s="16">
        <v>177</v>
      </c>
      <c r="B178" s="17"/>
      <c r="C178" s="18"/>
      <c r="D178" s="19">
        <f>+SUMIF('[1]Material Inward'!$D$5:$D$10000,'[1]Stock Statement'!$B178,'[1]Material Inward'!$E$5:$E$10000)</f>
        <v>0</v>
      </c>
      <c r="E178" s="19">
        <f>+SUMIF('[1]Material Process'!$E$5:$E$10000,$B178,'[1]Material Process'!$F$5:$F$10000)+SUMIF('[1]Material Process'!$H$5:$H$10000,$B178,'[1]Material Process'!$I$5:$I$10000)+SUMIF('[1]Material Process'!$K$5:$K$10000,$B178,'[1]Material Process'!$L$5:$L$10000)+SUMIF('[1]Material Process'!$N$5:$N$10000,$B178,'[1]Material Process'!$O$5:$O$10000)+SUMIF('[1]Material Process'!$Q$5:$Q$10000,$B178,'[1]Material Process'!$R$5:$R$10000)</f>
        <v>0</v>
      </c>
      <c r="F178" s="20">
        <f t="shared" si="4"/>
        <v>0</v>
      </c>
      <c r="G178" s="21"/>
      <c r="H178" s="22"/>
      <c r="I178" s="23">
        <f t="shared" si="5"/>
        <v>0</v>
      </c>
    </row>
    <row r="179" spans="1:9" x14ac:dyDescent="0.25">
      <c r="A179" s="16">
        <v>178</v>
      </c>
      <c r="B179" s="17"/>
      <c r="C179" s="18"/>
      <c r="D179" s="19">
        <f>+SUMIF('[1]Material Inward'!$D$5:$D$10000,'[1]Stock Statement'!$B179,'[1]Material Inward'!$E$5:$E$10000)</f>
        <v>0</v>
      </c>
      <c r="E179" s="19">
        <f>+SUMIF('[1]Material Process'!$E$5:$E$10000,$B179,'[1]Material Process'!$F$5:$F$10000)+SUMIF('[1]Material Process'!$H$5:$H$10000,$B179,'[1]Material Process'!$I$5:$I$10000)+SUMIF('[1]Material Process'!$K$5:$K$10000,$B179,'[1]Material Process'!$L$5:$L$10000)+SUMIF('[1]Material Process'!$N$5:$N$10000,$B179,'[1]Material Process'!$O$5:$O$10000)+SUMIF('[1]Material Process'!$Q$5:$Q$10000,$B179,'[1]Material Process'!$R$5:$R$10000)</f>
        <v>0</v>
      </c>
      <c r="F179" s="20">
        <f t="shared" si="4"/>
        <v>0</v>
      </c>
      <c r="G179" s="21"/>
      <c r="H179" s="22"/>
      <c r="I179" s="23">
        <f t="shared" si="5"/>
        <v>0</v>
      </c>
    </row>
    <row r="180" spans="1:9" x14ac:dyDescent="0.25">
      <c r="A180" s="16">
        <v>179</v>
      </c>
      <c r="B180" s="17"/>
      <c r="C180" s="18"/>
      <c r="D180" s="19">
        <f>+SUMIF('[1]Material Inward'!$D$5:$D$10000,'[1]Stock Statement'!$B180,'[1]Material Inward'!$E$5:$E$10000)</f>
        <v>0</v>
      </c>
      <c r="E180" s="19">
        <f>+SUMIF('[1]Material Process'!$E$5:$E$10000,$B180,'[1]Material Process'!$F$5:$F$10000)+SUMIF('[1]Material Process'!$H$5:$H$10000,$B180,'[1]Material Process'!$I$5:$I$10000)+SUMIF('[1]Material Process'!$K$5:$K$10000,$B180,'[1]Material Process'!$L$5:$L$10000)+SUMIF('[1]Material Process'!$N$5:$N$10000,$B180,'[1]Material Process'!$O$5:$O$10000)+SUMIF('[1]Material Process'!$Q$5:$Q$10000,$B180,'[1]Material Process'!$R$5:$R$10000)</f>
        <v>0</v>
      </c>
      <c r="F180" s="20">
        <f t="shared" si="4"/>
        <v>0</v>
      </c>
      <c r="G180" s="21"/>
      <c r="H180" s="22"/>
      <c r="I180" s="23">
        <f t="shared" si="5"/>
        <v>0</v>
      </c>
    </row>
    <row r="181" spans="1:9" x14ac:dyDescent="0.25">
      <c r="A181" s="16">
        <v>180</v>
      </c>
      <c r="B181" s="17"/>
      <c r="C181" s="18"/>
      <c r="D181" s="19">
        <f>+SUMIF('[1]Material Inward'!$D$5:$D$10000,'[1]Stock Statement'!$B181,'[1]Material Inward'!$E$5:$E$10000)</f>
        <v>0</v>
      </c>
      <c r="E181" s="19">
        <f>+SUMIF('[1]Material Process'!$E$5:$E$10000,$B181,'[1]Material Process'!$F$5:$F$10000)+SUMIF('[1]Material Process'!$H$5:$H$10000,$B181,'[1]Material Process'!$I$5:$I$10000)+SUMIF('[1]Material Process'!$K$5:$K$10000,$B181,'[1]Material Process'!$L$5:$L$10000)+SUMIF('[1]Material Process'!$N$5:$N$10000,$B181,'[1]Material Process'!$O$5:$O$10000)+SUMIF('[1]Material Process'!$Q$5:$Q$10000,$B181,'[1]Material Process'!$R$5:$R$10000)</f>
        <v>0</v>
      </c>
      <c r="F181" s="20">
        <f t="shared" si="4"/>
        <v>0</v>
      </c>
      <c r="G181" s="21"/>
      <c r="H181" s="22"/>
      <c r="I181" s="23">
        <f t="shared" si="5"/>
        <v>0</v>
      </c>
    </row>
    <row r="182" spans="1:9" x14ac:dyDescent="0.25">
      <c r="A182" s="16">
        <v>181</v>
      </c>
      <c r="B182" s="17"/>
      <c r="C182" s="18"/>
      <c r="D182" s="19">
        <f>+SUMIF('[1]Material Inward'!$D$5:$D$10000,'[1]Stock Statement'!$B182,'[1]Material Inward'!$E$5:$E$10000)</f>
        <v>0</v>
      </c>
      <c r="E182" s="19">
        <f>+SUMIF('[1]Material Process'!$E$5:$E$10000,$B182,'[1]Material Process'!$F$5:$F$10000)+SUMIF('[1]Material Process'!$H$5:$H$10000,$B182,'[1]Material Process'!$I$5:$I$10000)+SUMIF('[1]Material Process'!$K$5:$K$10000,$B182,'[1]Material Process'!$L$5:$L$10000)+SUMIF('[1]Material Process'!$N$5:$N$10000,$B182,'[1]Material Process'!$O$5:$O$10000)+SUMIF('[1]Material Process'!$Q$5:$Q$10000,$B182,'[1]Material Process'!$R$5:$R$10000)</f>
        <v>0</v>
      </c>
      <c r="F182" s="20">
        <f t="shared" si="4"/>
        <v>0</v>
      </c>
      <c r="G182" s="21"/>
      <c r="H182" s="22"/>
      <c r="I182" s="23">
        <f t="shared" si="5"/>
        <v>0</v>
      </c>
    </row>
    <row r="183" spans="1:9" x14ac:dyDescent="0.25">
      <c r="A183" s="16">
        <v>182</v>
      </c>
      <c r="B183" s="17"/>
      <c r="C183" s="18"/>
      <c r="D183" s="19">
        <f>+SUMIF('[1]Material Inward'!$D$5:$D$10000,'[1]Stock Statement'!$B183,'[1]Material Inward'!$E$5:$E$10000)</f>
        <v>0</v>
      </c>
      <c r="E183" s="19">
        <f>+SUMIF('[1]Material Process'!$E$5:$E$10000,$B183,'[1]Material Process'!$F$5:$F$10000)+SUMIF('[1]Material Process'!$H$5:$H$10000,$B183,'[1]Material Process'!$I$5:$I$10000)+SUMIF('[1]Material Process'!$K$5:$K$10000,$B183,'[1]Material Process'!$L$5:$L$10000)+SUMIF('[1]Material Process'!$N$5:$N$10000,$B183,'[1]Material Process'!$O$5:$O$10000)+SUMIF('[1]Material Process'!$Q$5:$Q$10000,$B183,'[1]Material Process'!$R$5:$R$10000)</f>
        <v>0</v>
      </c>
      <c r="F183" s="20">
        <f t="shared" si="4"/>
        <v>0</v>
      </c>
      <c r="G183" s="21"/>
      <c r="H183" s="22"/>
      <c r="I183" s="23">
        <f t="shared" si="5"/>
        <v>0</v>
      </c>
    </row>
    <row r="184" spans="1:9" x14ac:dyDescent="0.25">
      <c r="A184" s="16">
        <v>183</v>
      </c>
      <c r="B184" s="17"/>
      <c r="C184" s="18"/>
      <c r="D184" s="19">
        <f>+SUMIF('[1]Material Inward'!$D$5:$D$10000,'[1]Stock Statement'!$B184,'[1]Material Inward'!$E$5:$E$10000)</f>
        <v>0</v>
      </c>
      <c r="E184" s="19">
        <f>+SUMIF('[1]Material Process'!$E$5:$E$10000,$B184,'[1]Material Process'!$F$5:$F$10000)+SUMIF('[1]Material Process'!$H$5:$H$10000,$B184,'[1]Material Process'!$I$5:$I$10000)+SUMIF('[1]Material Process'!$K$5:$K$10000,$B184,'[1]Material Process'!$L$5:$L$10000)+SUMIF('[1]Material Process'!$N$5:$N$10000,$B184,'[1]Material Process'!$O$5:$O$10000)+SUMIF('[1]Material Process'!$Q$5:$Q$10000,$B184,'[1]Material Process'!$R$5:$R$10000)</f>
        <v>0</v>
      </c>
      <c r="F184" s="20">
        <f t="shared" si="4"/>
        <v>0</v>
      </c>
      <c r="G184" s="21"/>
      <c r="H184" s="22"/>
      <c r="I184" s="23">
        <f t="shared" si="5"/>
        <v>0</v>
      </c>
    </row>
    <row r="185" spans="1:9" x14ac:dyDescent="0.25">
      <c r="A185" s="16">
        <v>184</v>
      </c>
      <c r="B185" s="17"/>
      <c r="C185" s="18"/>
      <c r="D185" s="19">
        <f>+SUMIF('[1]Material Inward'!$D$5:$D$10000,'[1]Stock Statement'!$B185,'[1]Material Inward'!$E$5:$E$10000)</f>
        <v>0</v>
      </c>
      <c r="E185" s="19">
        <f>+SUMIF('[1]Material Process'!$E$5:$E$10000,$B185,'[1]Material Process'!$F$5:$F$10000)+SUMIF('[1]Material Process'!$H$5:$H$10000,$B185,'[1]Material Process'!$I$5:$I$10000)+SUMIF('[1]Material Process'!$K$5:$K$10000,$B185,'[1]Material Process'!$L$5:$L$10000)+SUMIF('[1]Material Process'!$N$5:$N$10000,$B185,'[1]Material Process'!$O$5:$O$10000)+SUMIF('[1]Material Process'!$Q$5:$Q$10000,$B185,'[1]Material Process'!$R$5:$R$10000)</f>
        <v>0</v>
      </c>
      <c r="F185" s="20">
        <f t="shared" si="4"/>
        <v>0</v>
      </c>
      <c r="G185" s="21"/>
      <c r="H185" s="22"/>
      <c r="I185" s="23">
        <f t="shared" si="5"/>
        <v>0</v>
      </c>
    </row>
    <row r="186" spans="1:9" x14ac:dyDescent="0.25">
      <c r="A186" s="16">
        <v>185</v>
      </c>
      <c r="B186" s="17"/>
      <c r="C186" s="18"/>
      <c r="D186" s="19">
        <f>+SUMIF('[1]Material Inward'!$D$5:$D$10000,'[1]Stock Statement'!$B186,'[1]Material Inward'!$E$5:$E$10000)</f>
        <v>0</v>
      </c>
      <c r="E186" s="19">
        <f>+SUMIF('[1]Material Process'!$E$5:$E$10000,$B186,'[1]Material Process'!$F$5:$F$10000)+SUMIF('[1]Material Process'!$H$5:$H$10000,$B186,'[1]Material Process'!$I$5:$I$10000)+SUMIF('[1]Material Process'!$K$5:$K$10000,$B186,'[1]Material Process'!$L$5:$L$10000)+SUMIF('[1]Material Process'!$N$5:$N$10000,$B186,'[1]Material Process'!$O$5:$O$10000)+SUMIF('[1]Material Process'!$Q$5:$Q$10000,$B186,'[1]Material Process'!$R$5:$R$10000)</f>
        <v>0</v>
      </c>
      <c r="F186" s="20">
        <f t="shared" si="4"/>
        <v>0</v>
      </c>
      <c r="G186" s="21"/>
      <c r="H186" s="22"/>
      <c r="I186" s="23">
        <f t="shared" si="5"/>
        <v>0</v>
      </c>
    </row>
    <row r="187" spans="1:9" x14ac:dyDescent="0.25">
      <c r="A187" s="16">
        <v>186</v>
      </c>
      <c r="B187" s="17"/>
      <c r="C187" s="18"/>
      <c r="D187" s="19">
        <f>+SUMIF('[1]Material Inward'!$D$5:$D$10000,'[1]Stock Statement'!$B187,'[1]Material Inward'!$E$5:$E$10000)</f>
        <v>0</v>
      </c>
      <c r="E187" s="19">
        <f>+SUMIF('[1]Material Process'!$E$5:$E$10000,$B187,'[1]Material Process'!$F$5:$F$10000)+SUMIF('[1]Material Process'!$H$5:$H$10000,$B187,'[1]Material Process'!$I$5:$I$10000)+SUMIF('[1]Material Process'!$K$5:$K$10000,$B187,'[1]Material Process'!$L$5:$L$10000)+SUMIF('[1]Material Process'!$N$5:$N$10000,$B187,'[1]Material Process'!$O$5:$O$10000)+SUMIF('[1]Material Process'!$Q$5:$Q$10000,$B187,'[1]Material Process'!$R$5:$R$10000)</f>
        <v>0</v>
      </c>
      <c r="F187" s="20">
        <f t="shared" si="4"/>
        <v>0</v>
      </c>
      <c r="G187" s="21"/>
      <c r="H187" s="22"/>
      <c r="I187" s="23">
        <f t="shared" si="5"/>
        <v>0</v>
      </c>
    </row>
    <row r="188" spans="1:9" x14ac:dyDescent="0.25">
      <c r="A188" s="16">
        <v>187</v>
      </c>
      <c r="B188" s="17"/>
      <c r="C188" s="18"/>
      <c r="D188" s="19">
        <f>+SUMIF('[1]Material Inward'!$D$5:$D$10000,'[1]Stock Statement'!$B188,'[1]Material Inward'!$E$5:$E$10000)</f>
        <v>0</v>
      </c>
      <c r="E188" s="19">
        <f>+SUMIF('[1]Material Process'!$E$5:$E$10000,$B188,'[1]Material Process'!$F$5:$F$10000)+SUMIF('[1]Material Process'!$H$5:$H$10000,$B188,'[1]Material Process'!$I$5:$I$10000)+SUMIF('[1]Material Process'!$K$5:$K$10000,$B188,'[1]Material Process'!$L$5:$L$10000)+SUMIF('[1]Material Process'!$N$5:$N$10000,$B188,'[1]Material Process'!$O$5:$O$10000)+SUMIF('[1]Material Process'!$Q$5:$Q$10000,$B188,'[1]Material Process'!$R$5:$R$10000)</f>
        <v>0</v>
      </c>
      <c r="F188" s="20">
        <f t="shared" si="4"/>
        <v>0</v>
      </c>
      <c r="G188" s="21"/>
      <c r="H188" s="22"/>
      <c r="I188" s="23">
        <f t="shared" si="5"/>
        <v>0</v>
      </c>
    </row>
    <row r="189" spans="1:9" x14ac:dyDescent="0.25">
      <c r="A189" s="16">
        <v>188</v>
      </c>
      <c r="B189" s="17"/>
      <c r="C189" s="18"/>
      <c r="D189" s="19">
        <f>+SUMIF('[1]Material Inward'!$D$5:$D$10000,'[1]Stock Statement'!$B189,'[1]Material Inward'!$E$5:$E$10000)</f>
        <v>0</v>
      </c>
      <c r="E189" s="19">
        <f>+SUMIF('[1]Material Process'!$E$5:$E$10000,$B189,'[1]Material Process'!$F$5:$F$10000)+SUMIF('[1]Material Process'!$H$5:$H$10000,$B189,'[1]Material Process'!$I$5:$I$10000)+SUMIF('[1]Material Process'!$K$5:$K$10000,$B189,'[1]Material Process'!$L$5:$L$10000)+SUMIF('[1]Material Process'!$N$5:$N$10000,$B189,'[1]Material Process'!$O$5:$O$10000)+SUMIF('[1]Material Process'!$Q$5:$Q$10000,$B189,'[1]Material Process'!$R$5:$R$10000)</f>
        <v>0</v>
      </c>
      <c r="F189" s="20">
        <f t="shared" si="4"/>
        <v>0</v>
      </c>
      <c r="G189" s="21"/>
      <c r="H189" s="22"/>
      <c r="I189" s="23">
        <f t="shared" si="5"/>
        <v>0</v>
      </c>
    </row>
    <row r="190" spans="1:9" x14ac:dyDescent="0.25">
      <c r="A190" s="16">
        <v>189</v>
      </c>
      <c r="B190" s="17"/>
      <c r="C190" s="18"/>
      <c r="D190" s="19">
        <f>+SUMIF('[1]Material Inward'!$D$5:$D$10000,'[1]Stock Statement'!$B190,'[1]Material Inward'!$E$5:$E$10000)</f>
        <v>0</v>
      </c>
      <c r="E190" s="19">
        <f>+SUMIF('[1]Material Process'!$E$5:$E$10000,$B190,'[1]Material Process'!$F$5:$F$10000)+SUMIF('[1]Material Process'!$H$5:$H$10000,$B190,'[1]Material Process'!$I$5:$I$10000)+SUMIF('[1]Material Process'!$K$5:$K$10000,$B190,'[1]Material Process'!$L$5:$L$10000)+SUMIF('[1]Material Process'!$N$5:$N$10000,$B190,'[1]Material Process'!$O$5:$O$10000)+SUMIF('[1]Material Process'!$Q$5:$Q$10000,$B190,'[1]Material Process'!$R$5:$R$10000)</f>
        <v>0</v>
      </c>
      <c r="F190" s="20">
        <f t="shared" si="4"/>
        <v>0</v>
      </c>
      <c r="G190" s="21"/>
      <c r="H190" s="22"/>
      <c r="I190" s="23">
        <f t="shared" si="5"/>
        <v>0</v>
      </c>
    </row>
    <row r="191" spans="1:9" x14ac:dyDescent="0.25">
      <c r="A191" s="16">
        <v>190</v>
      </c>
      <c r="B191" s="17"/>
      <c r="C191" s="18"/>
      <c r="D191" s="19">
        <f>+SUMIF('[1]Material Inward'!$D$5:$D$10000,'[1]Stock Statement'!$B191,'[1]Material Inward'!$E$5:$E$10000)</f>
        <v>0</v>
      </c>
      <c r="E191" s="19">
        <f>+SUMIF('[1]Material Process'!$E$5:$E$10000,$B191,'[1]Material Process'!$F$5:$F$10000)+SUMIF('[1]Material Process'!$H$5:$H$10000,$B191,'[1]Material Process'!$I$5:$I$10000)+SUMIF('[1]Material Process'!$K$5:$K$10000,$B191,'[1]Material Process'!$L$5:$L$10000)+SUMIF('[1]Material Process'!$N$5:$N$10000,$B191,'[1]Material Process'!$O$5:$O$10000)+SUMIF('[1]Material Process'!$Q$5:$Q$10000,$B191,'[1]Material Process'!$R$5:$R$10000)</f>
        <v>0</v>
      </c>
      <c r="F191" s="20">
        <f t="shared" si="4"/>
        <v>0</v>
      </c>
      <c r="G191" s="21"/>
      <c r="H191" s="22"/>
      <c r="I191" s="23">
        <f t="shared" si="5"/>
        <v>0</v>
      </c>
    </row>
    <row r="192" spans="1:9" x14ac:dyDescent="0.25">
      <c r="A192" s="16">
        <v>191</v>
      </c>
      <c r="B192" s="17"/>
      <c r="C192" s="18"/>
      <c r="D192" s="19">
        <f>+SUMIF('[1]Material Inward'!$D$5:$D$10000,'[1]Stock Statement'!$B192,'[1]Material Inward'!$E$5:$E$10000)</f>
        <v>0</v>
      </c>
      <c r="E192" s="19">
        <f>+SUMIF('[1]Material Process'!$E$5:$E$10000,$B192,'[1]Material Process'!$F$5:$F$10000)+SUMIF('[1]Material Process'!$H$5:$H$10000,$B192,'[1]Material Process'!$I$5:$I$10000)+SUMIF('[1]Material Process'!$K$5:$K$10000,$B192,'[1]Material Process'!$L$5:$L$10000)+SUMIF('[1]Material Process'!$N$5:$N$10000,$B192,'[1]Material Process'!$O$5:$O$10000)+SUMIF('[1]Material Process'!$Q$5:$Q$10000,$B192,'[1]Material Process'!$R$5:$R$10000)</f>
        <v>0</v>
      </c>
      <c r="F192" s="20">
        <f t="shared" si="4"/>
        <v>0</v>
      </c>
      <c r="G192" s="21"/>
      <c r="H192" s="22"/>
      <c r="I192" s="23">
        <f t="shared" si="5"/>
        <v>0</v>
      </c>
    </row>
    <row r="193" spans="1:9" x14ac:dyDescent="0.25">
      <c r="A193" s="16">
        <v>192</v>
      </c>
      <c r="B193" s="17"/>
      <c r="C193" s="18"/>
      <c r="D193" s="19">
        <f>+SUMIF('[1]Material Inward'!$D$5:$D$10000,'[1]Stock Statement'!$B193,'[1]Material Inward'!$E$5:$E$10000)</f>
        <v>0</v>
      </c>
      <c r="E193" s="19">
        <f>+SUMIF('[1]Material Process'!$E$5:$E$10000,$B193,'[1]Material Process'!$F$5:$F$10000)+SUMIF('[1]Material Process'!$H$5:$H$10000,$B193,'[1]Material Process'!$I$5:$I$10000)+SUMIF('[1]Material Process'!$K$5:$K$10000,$B193,'[1]Material Process'!$L$5:$L$10000)+SUMIF('[1]Material Process'!$N$5:$N$10000,$B193,'[1]Material Process'!$O$5:$O$10000)+SUMIF('[1]Material Process'!$Q$5:$Q$10000,$B193,'[1]Material Process'!$R$5:$R$10000)</f>
        <v>0</v>
      </c>
      <c r="F193" s="20">
        <f t="shared" si="4"/>
        <v>0</v>
      </c>
      <c r="G193" s="21"/>
      <c r="H193" s="22"/>
      <c r="I193" s="23">
        <f t="shared" si="5"/>
        <v>0</v>
      </c>
    </row>
    <row r="194" spans="1:9" x14ac:dyDescent="0.25">
      <c r="A194" s="16">
        <v>193</v>
      </c>
      <c r="B194" s="17"/>
      <c r="C194" s="18"/>
      <c r="D194" s="19">
        <f>+SUMIF('[1]Material Inward'!$D$5:$D$10000,'[1]Stock Statement'!$B194,'[1]Material Inward'!$E$5:$E$10000)</f>
        <v>0</v>
      </c>
      <c r="E194" s="19">
        <f>+SUMIF('[1]Material Process'!$E$5:$E$10000,$B194,'[1]Material Process'!$F$5:$F$10000)+SUMIF('[1]Material Process'!$H$5:$H$10000,$B194,'[1]Material Process'!$I$5:$I$10000)+SUMIF('[1]Material Process'!$K$5:$K$10000,$B194,'[1]Material Process'!$L$5:$L$10000)+SUMIF('[1]Material Process'!$N$5:$N$10000,$B194,'[1]Material Process'!$O$5:$O$10000)+SUMIF('[1]Material Process'!$Q$5:$Q$10000,$B194,'[1]Material Process'!$R$5:$R$10000)</f>
        <v>0</v>
      </c>
      <c r="F194" s="20">
        <f t="shared" si="4"/>
        <v>0</v>
      </c>
      <c r="G194" s="21"/>
      <c r="H194" s="22"/>
      <c r="I194" s="23">
        <f t="shared" si="5"/>
        <v>0</v>
      </c>
    </row>
    <row r="195" spans="1:9" x14ac:dyDescent="0.25">
      <c r="A195" s="16">
        <v>194</v>
      </c>
      <c r="B195" s="17"/>
      <c r="C195" s="18"/>
      <c r="D195" s="19">
        <f>+SUMIF('[1]Material Inward'!$D$5:$D$10000,'[1]Stock Statement'!$B195,'[1]Material Inward'!$E$5:$E$10000)</f>
        <v>0</v>
      </c>
      <c r="E195" s="19">
        <f>+SUMIF('[1]Material Process'!$E$5:$E$10000,$B195,'[1]Material Process'!$F$5:$F$10000)+SUMIF('[1]Material Process'!$H$5:$H$10000,$B195,'[1]Material Process'!$I$5:$I$10000)+SUMIF('[1]Material Process'!$K$5:$K$10000,$B195,'[1]Material Process'!$L$5:$L$10000)+SUMIF('[1]Material Process'!$N$5:$N$10000,$B195,'[1]Material Process'!$O$5:$O$10000)+SUMIF('[1]Material Process'!$Q$5:$Q$10000,$B195,'[1]Material Process'!$R$5:$R$10000)</f>
        <v>0</v>
      </c>
      <c r="F195" s="20">
        <f t="shared" ref="F195:F197" si="6">+C195+D195-E195</f>
        <v>0</v>
      </c>
      <c r="G195" s="21"/>
      <c r="H195" s="22"/>
      <c r="I195" s="23">
        <f t="shared" ref="I195:I197" si="7">+G195*(1+H195)</f>
        <v>0</v>
      </c>
    </row>
    <row r="196" spans="1:9" x14ac:dyDescent="0.25">
      <c r="A196" s="16">
        <v>195</v>
      </c>
      <c r="B196" s="17"/>
      <c r="C196" s="18"/>
      <c r="D196" s="19">
        <f>+SUMIF('[1]Material Inward'!$D$5:$D$10000,'[1]Stock Statement'!$B196,'[1]Material Inward'!$E$5:$E$10000)</f>
        <v>0</v>
      </c>
      <c r="E196" s="19">
        <f>+SUMIF('[1]Material Process'!$E$5:$E$10000,$B196,'[1]Material Process'!$F$5:$F$10000)+SUMIF('[1]Material Process'!$H$5:$H$10000,$B196,'[1]Material Process'!$I$5:$I$10000)+SUMIF('[1]Material Process'!$K$5:$K$10000,$B196,'[1]Material Process'!$L$5:$L$10000)+SUMIF('[1]Material Process'!$N$5:$N$10000,$B196,'[1]Material Process'!$O$5:$O$10000)+SUMIF('[1]Material Process'!$Q$5:$Q$10000,$B196,'[1]Material Process'!$R$5:$R$10000)</f>
        <v>0</v>
      </c>
      <c r="F196" s="20">
        <f t="shared" si="6"/>
        <v>0</v>
      </c>
      <c r="G196" s="21"/>
      <c r="H196" s="22"/>
      <c r="I196" s="23">
        <f t="shared" si="7"/>
        <v>0</v>
      </c>
    </row>
    <row r="197" spans="1:9" x14ac:dyDescent="0.25">
      <c r="A197" s="16">
        <v>196</v>
      </c>
      <c r="B197" s="17"/>
      <c r="C197" s="18"/>
      <c r="D197" s="19">
        <f>+SUMIF('[1]Material Inward'!$D$5:$D$10000,'[1]Stock Statement'!$B197,'[1]Material Inward'!$E$5:$E$10000)</f>
        <v>0</v>
      </c>
      <c r="E197" s="19">
        <f>+SUMIF('[1]Material Process'!$E$5:$E$10000,$B197,'[1]Material Process'!$F$5:$F$10000)+SUMIF('[1]Material Process'!$H$5:$H$10000,$B197,'[1]Material Process'!$I$5:$I$10000)+SUMIF('[1]Material Process'!$K$5:$K$10000,$B197,'[1]Material Process'!$L$5:$L$10000)+SUMIF('[1]Material Process'!$N$5:$N$10000,$B197,'[1]Material Process'!$O$5:$O$10000)+SUMIF('[1]Material Process'!$Q$5:$Q$10000,$B197,'[1]Material Process'!$R$5:$R$10000)</f>
        <v>0</v>
      </c>
      <c r="F197" s="20">
        <f t="shared" si="6"/>
        <v>0</v>
      </c>
      <c r="G197" s="21"/>
      <c r="H197" s="22"/>
      <c r="I197" s="23">
        <f t="shared" si="7"/>
        <v>0</v>
      </c>
    </row>
  </sheetData>
  <conditionalFormatting sqref="F2:F197">
    <cfRule type="cellIs" dxfId="1" priority="1" operator="lessThanOrEqual">
      <formula>3</formula>
    </cfRule>
    <cfRule type="cellIs" dxfId="0" priority="2" operator="lessThanOrEqual">
      <formula>10</formula>
    </cfRule>
  </conditionalFormatting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Data &amp; Assumption</vt:lpstr>
      <vt:lpstr>Company Details</vt:lpstr>
      <vt:lpstr>Configs</vt:lpstr>
      <vt:lpstr>Client Details</vt:lpstr>
      <vt:lpstr>Stock Statement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TJGREEN-SHANMUGA</dc:creator>
  <cp:lastModifiedBy>Shanmugapradeep Jayavel</cp:lastModifiedBy>
  <cp:lastPrinted>2023-10-12T10:52:50Z</cp:lastPrinted>
  <dcterms:created xsi:type="dcterms:W3CDTF">2015-06-05T18:17:20Z</dcterms:created>
  <dcterms:modified xsi:type="dcterms:W3CDTF">2024-01-01T13:29:34Z</dcterms:modified>
</cp:coreProperties>
</file>