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dmin\Documents\Coding Ninjas\Excel\case_CPI\"/>
    </mc:Choice>
  </mc:AlternateContent>
  <xr:revisionPtr revIDLastSave="0" documentId="13_ncr:1_{FBE82C5E-DA72-47FA-A2C5-CC8FBB534884}" xr6:coauthVersionLast="45" xr6:coauthVersionMax="45" xr10:uidLastSave="{00000000-0000-0000-0000-000000000000}"/>
  <bookViews>
    <workbookView xWindow="-110" yWindow="-110" windowWidth="19420" windowHeight="10300" firstSheet="2" activeTab="9" xr2:uid="{E4F3DCDB-7A4E-459F-9EC9-D7BAE75CFCDB}"/>
  </bookViews>
  <sheets>
    <sheet name="raw_data" sheetId="2" r:id="rId1"/>
    <sheet name="main_data" sheetId="5" r:id="rId2"/>
    <sheet name="Data Dictionary" sheetId="4" r:id="rId3"/>
    <sheet name="Notes" sheetId="8" r:id="rId4"/>
    <sheet name="sample size analysis" sheetId="7" r:id="rId5"/>
    <sheet name="objective" sheetId="1" r:id="rId6"/>
    <sheet name="obj1" sheetId="9" r:id="rId7"/>
    <sheet name="obj2" sheetId="10" r:id="rId8"/>
    <sheet name="obj3" sheetId="11" r:id="rId9"/>
    <sheet name="obj4" sheetId="12" r:id="rId10"/>
    <sheet name="obj5" sheetId="14" r:id="rId11"/>
  </sheets>
  <definedNames>
    <definedName name="_xlnm._FilterDatabase" localSheetId="6" hidden="1">'obj1'!$A$3:$D$32</definedName>
    <definedName name="ExternalData_1" localSheetId="1" hidden="1">main_data!$A$1:$AD$372</definedName>
    <definedName name="ExternalData_1" localSheetId="0" hidden="1">raw_data!$A$1:$AD$373</definedName>
    <definedName name="Slicer_Year">#N/A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82" i="5" l="1"/>
  <c r="AE12" i="5"/>
  <c r="AE11" i="5"/>
  <c r="K6" i="14" l="1"/>
  <c r="K7" i="14"/>
  <c r="K8" i="14"/>
  <c r="K9" i="14"/>
  <c r="K10" i="14"/>
  <c r="K11" i="14"/>
  <c r="K12" i="14"/>
  <c r="K13" i="14"/>
  <c r="K14" i="14"/>
  <c r="K15" i="14"/>
  <c r="K16" i="14"/>
  <c r="K17" i="14"/>
  <c r="K18" i="14"/>
  <c r="K19" i="14"/>
  <c r="K20" i="14"/>
  <c r="K21" i="14"/>
  <c r="K22" i="14"/>
  <c r="K23" i="14"/>
  <c r="K24" i="14"/>
  <c r="K25" i="14"/>
  <c r="K26" i="14"/>
  <c r="K27" i="14"/>
  <c r="K28" i="14"/>
  <c r="K29" i="14"/>
  <c r="K30" i="14"/>
  <c r="K31" i="14"/>
  <c r="K5" i="14"/>
  <c r="AS23" i="12" l="1"/>
  <c r="AS24" i="12"/>
  <c r="AS25" i="12"/>
  <c r="AS26" i="12"/>
  <c r="AS27" i="12"/>
  <c r="AS28" i="12"/>
  <c r="AS22" i="12"/>
  <c r="AN23" i="12"/>
  <c r="AN24" i="12"/>
  <c r="AN25" i="12"/>
  <c r="AN26" i="12"/>
  <c r="AN27" i="12"/>
  <c r="AN28" i="12"/>
  <c r="AN22" i="12"/>
  <c r="AR8" i="12"/>
  <c r="AR9" i="12"/>
  <c r="AR10" i="12"/>
  <c r="AR11" i="12"/>
  <c r="AR12" i="12"/>
  <c r="AR13" i="12"/>
  <c r="AR7" i="12"/>
  <c r="AQ7" i="12"/>
  <c r="AQ8" i="12"/>
  <c r="AQ9" i="12"/>
  <c r="AQ10" i="12"/>
  <c r="AQ11" i="12"/>
  <c r="AQ12" i="12"/>
  <c r="AQ13" i="12"/>
  <c r="AQ6" i="12"/>
  <c r="AP8" i="12"/>
  <c r="AP9" i="12"/>
  <c r="AP10" i="12"/>
  <c r="AP11" i="12"/>
  <c r="AP12" i="12"/>
  <c r="AP13" i="12"/>
  <c r="AP7" i="12"/>
  <c r="AN8" i="12"/>
  <c r="AN9" i="12"/>
  <c r="AN10" i="12"/>
  <c r="AN11" i="12"/>
  <c r="AN12" i="12"/>
  <c r="AN13" i="12"/>
  <c r="AN7" i="12"/>
  <c r="AC23" i="12"/>
  <c r="AC24" i="12"/>
  <c r="AC25" i="12"/>
  <c r="AC26" i="12"/>
  <c r="AC27" i="12"/>
  <c r="AC28" i="12"/>
  <c r="AC22" i="12"/>
  <c r="AI8" i="12"/>
  <c r="AI9" i="12"/>
  <c r="AI10" i="12"/>
  <c r="AI11" i="12"/>
  <c r="AI12" i="12"/>
  <c r="AI13" i="12"/>
  <c r="AI7" i="12"/>
  <c r="AH7" i="12"/>
  <c r="AH8" i="12"/>
  <c r="AH9" i="12"/>
  <c r="AH10" i="12"/>
  <c r="AH11" i="12"/>
  <c r="AH12" i="12"/>
  <c r="AH13" i="12"/>
  <c r="AH6" i="12"/>
  <c r="S19" i="12"/>
  <c r="S20" i="12"/>
  <c r="S21" i="12"/>
  <c r="S22" i="12"/>
  <c r="S23" i="12"/>
  <c r="S24" i="12"/>
  <c r="S18" i="12"/>
  <c r="X23" i="12"/>
  <c r="X24" i="12"/>
  <c r="X25" i="12"/>
  <c r="X26" i="12"/>
  <c r="X27" i="12"/>
  <c r="X28" i="12"/>
  <c r="X22" i="12"/>
  <c r="X8" i="12"/>
  <c r="X9" i="12"/>
  <c r="X10" i="12"/>
  <c r="X11" i="12"/>
  <c r="X12" i="12"/>
  <c r="X13" i="12"/>
  <c r="X7" i="12"/>
  <c r="AE21" i="11"/>
  <c r="AE22" i="11"/>
  <c r="AE23" i="11"/>
  <c r="AE24" i="11"/>
  <c r="AE25" i="11"/>
  <c r="AE26" i="11"/>
  <c r="AE27" i="11"/>
  <c r="AE28" i="11"/>
  <c r="AE29" i="11"/>
  <c r="AE30" i="11"/>
  <c r="AE31" i="11"/>
  <c r="AE20" i="11"/>
  <c r="S31" i="11"/>
  <c r="T31" i="11"/>
  <c r="U31" i="11"/>
  <c r="V31" i="11"/>
  <c r="W31" i="11"/>
  <c r="X31" i="11"/>
  <c r="Y31" i="11"/>
  <c r="Z31" i="11"/>
  <c r="AA31" i="11"/>
  <c r="AB31" i="11"/>
  <c r="AC31" i="11"/>
  <c r="AD31" i="11"/>
  <c r="S30" i="11"/>
  <c r="T30" i="11"/>
  <c r="U30" i="11"/>
  <c r="V30" i="11"/>
  <c r="W30" i="11"/>
  <c r="X30" i="11"/>
  <c r="Y30" i="11"/>
  <c r="Z30" i="11"/>
  <c r="AA30" i="11"/>
  <c r="AB30" i="11"/>
  <c r="AC30" i="11"/>
  <c r="AD30" i="11"/>
  <c r="S29" i="11"/>
  <c r="T29" i="11"/>
  <c r="U29" i="11"/>
  <c r="V29" i="11"/>
  <c r="W29" i="11"/>
  <c r="X29" i="11"/>
  <c r="Y29" i="11"/>
  <c r="Z29" i="11"/>
  <c r="AA29" i="11"/>
  <c r="AB29" i="11"/>
  <c r="AC29" i="11"/>
  <c r="AD29" i="11"/>
  <c r="S28" i="11"/>
  <c r="T28" i="11"/>
  <c r="U28" i="11"/>
  <c r="V28" i="11"/>
  <c r="W28" i="11"/>
  <c r="X28" i="11"/>
  <c r="Y28" i="11"/>
  <c r="Z28" i="11"/>
  <c r="AA28" i="11"/>
  <c r="AB28" i="11"/>
  <c r="AC28" i="11"/>
  <c r="AD28" i="11"/>
  <c r="R28" i="11"/>
  <c r="S27" i="11"/>
  <c r="T27" i="11"/>
  <c r="U27" i="11"/>
  <c r="V27" i="11"/>
  <c r="W27" i="11"/>
  <c r="X27" i="11"/>
  <c r="Y27" i="11"/>
  <c r="Z27" i="11"/>
  <c r="AA27" i="11"/>
  <c r="AB27" i="11"/>
  <c r="AC27" i="11"/>
  <c r="AD27" i="11"/>
  <c r="R31" i="11"/>
  <c r="R30" i="11"/>
  <c r="R29" i="11"/>
  <c r="R27" i="11"/>
  <c r="S26" i="11"/>
  <c r="T26" i="11"/>
  <c r="U26" i="11"/>
  <c r="V26" i="11"/>
  <c r="W26" i="11"/>
  <c r="X26" i="11"/>
  <c r="Y26" i="11"/>
  <c r="Z26" i="11"/>
  <c r="AA26" i="11"/>
  <c r="AB26" i="11"/>
  <c r="AC26" i="11"/>
  <c r="AD26" i="11"/>
  <c r="S25" i="11"/>
  <c r="T25" i="11"/>
  <c r="U25" i="11"/>
  <c r="V25" i="11"/>
  <c r="W25" i="11"/>
  <c r="X25" i="11"/>
  <c r="Y25" i="11"/>
  <c r="Z25" i="11"/>
  <c r="AA25" i="11"/>
  <c r="AB25" i="11"/>
  <c r="AC25" i="11"/>
  <c r="AD25" i="11"/>
  <c r="S24" i="11"/>
  <c r="T24" i="11"/>
  <c r="U24" i="11"/>
  <c r="V24" i="11"/>
  <c r="W24" i="11"/>
  <c r="X24" i="11"/>
  <c r="Y24" i="11"/>
  <c r="Z24" i="11"/>
  <c r="AA24" i="11"/>
  <c r="AB24" i="11"/>
  <c r="AC24" i="11"/>
  <c r="AD24" i="11"/>
  <c r="S23" i="11"/>
  <c r="T23" i="11"/>
  <c r="U23" i="11"/>
  <c r="V23" i="11"/>
  <c r="W23" i="11"/>
  <c r="X23" i="11"/>
  <c r="Y23" i="11"/>
  <c r="Z23" i="11"/>
  <c r="AA23" i="11"/>
  <c r="AB23" i="11"/>
  <c r="AC23" i="11"/>
  <c r="AD23" i="11"/>
  <c r="R23" i="11"/>
  <c r="R24" i="11"/>
  <c r="R25" i="11"/>
  <c r="R26" i="11"/>
  <c r="S22" i="11"/>
  <c r="T22" i="11"/>
  <c r="U22" i="11"/>
  <c r="V22" i="11"/>
  <c r="W22" i="11"/>
  <c r="X22" i="11"/>
  <c r="Y22" i="11"/>
  <c r="Z22" i="11"/>
  <c r="AA22" i="11"/>
  <c r="AB22" i="11"/>
  <c r="AC22" i="11"/>
  <c r="AD22" i="11"/>
  <c r="S21" i="11"/>
  <c r="T21" i="11"/>
  <c r="U21" i="11"/>
  <c r="V21" i="11"/>
  <c r="W21" i="11"/>
  <c r="X21" i="11"/>
  <c r="Y21" i="11"/>
  <c r="Z21" i="11"/>
  <c r="AA21" i="11"/>
  <c r="AB21" i="11"/>
  <c r="AC21" i="11"/>
  <c r="AD21" i="11"/>
  <c r="R22" i="11"/>
  <c r="R21" i="11"/>
  <c r="S20" i="11"/>
  <c r="T20" i="11"/>
  <c r="U20" i="11"/>
  <c r="V20" i="11"/>
  <c r="W20" i="11"/>
  <c r="X20" i="11"/>
  <c r="Y20" i="11"/>
  <c r="Z20" i="11"/>
  <c r="AA20" i="11"/>
  <c r="AB20" i="11"/>
  <c r="AC20" i="11"/>
  <c r="AD20" i="11"/>
  <c r="R20" i="11"/>
  <c r="AF6" i="11"/>
  <c r="AF7" i="11"/>
  <c r="AF8" i="11"/>
  <c r="AF9" i="11"/>
  <c r="AF10" i="11"/>
  <c r="AF11" i="11"/>
  <c r="AF12" i="11"/>
  <c r="AF13" i="11"/>
  <c r="AF14" i="11"/>
  <c r="AF15" i="11"/>
  <c r="AF5" i="11"/>
  <c r="AE5" i="11"/>
  <c r="AE6" i="11"/>
  <c r="AE7" i="11"/>
  <c r="AE8" i="11"/>
  <c r="AE9" i="11"/>
  <c r="AE10" i="11"/>
  <c r="AE11" i="11"/>
  <c r="AE12" i="11"/>
  <c r="AE13" i="11"/>
  <c r="AE14" i="11"/>
  <c r="AE15" i="11"/>
  <c r="AE4" i="11"/>
  <c r="G6" i="10" l="1"/>
  <c r="J21" i="9" l="1"/>
  <c r="J22" i="9"/>
  <c r="J23" i="9"/>
  <c r="J24" i="9"/>
  <c r="J25" i="9"/>
  <c r="J26" i="9"/>
  <c r="J20" i="9"/>
  <c r="I21" i="9"/>
  <c r="I22" i="9"/>
  <c r="I23" i="9"/>
  <c r="I24" i="9"/>
  <c r="I25" i="9"/>
  <c r="I26" i="9"/>
  <c r="I20" i="9"/>
  <c r="H21" i="9"/>
  <c r="H22" i="9"/>
  <c r="H23" i="9"/>
  <c r="H24" i="9"/>
  <c r="H25" i="9"/>
  <c r="H26" i="9"/>
  <c r="H20" i="9"/>
  <c r="J13" i="9"/>
  <c r="I13" i="9"/>
  <c r="H13" i="9"/>
  <c r="E374" i="5" l="1"/>
  <c r="E375" i="5"/>
  <c r="D376" i="5" l="1"/>
  <c r="D375" i="5"/>
  <c r="D374" i="5"/>
  <c r="K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9E1A09-0A53-4330-B8E5-820D39FE5BB1}" keepAlive="1" name="Query - CPI_dataset" description="Connection to the 'CPI_dataset' query in the workbook." type="5" refreshedVersion="6" background="1" saveData="1">
    <dbPr connection="Provider=Microsoft.Mashup.OleDb.1;Data Source=$Workbook$;Location=CPI_dataset;Extended Properties=&quot;&quot;" command="SELECT * FROM [CPI_dataset]"/>
  </connection>
  <connection id="2" xr16:uid="{2CA6E42B-DC82-4FD7-ABDF-8D19B403C37F}" keepAlive="1" name="Query - CPI_dataset (2)" description="Connection to the 'CPI_dataset (2)' query in the workbook." type="5" refreshedVersion="6" background="1" saveData="1">
    <dbPr connection="Provider=Microsoft.Mashup.OleDb.1;Data Source=$Workbook$;Location=&quot;CPI_dataset (2)&quot;;Extended Properties=&quot;&quot;" command="SELECT * FROM [CPI_dataset (2)]"/>
  </connection>
</connections>
</file>

<file path=xl/sharedStrings.xml><?xml version="1.0" encoding="utf-8"?>
<sst xmlns="http://schemas.openxmlformats.org/spreadsheetml/2006/main" count="12131" uniqueCount="1308">
  <si>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</si>
  <si>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</si>
  <si>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</si>
  <si>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</si>
  <si>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</si>
  <si>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</si>
  <si>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</si>
  <si>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</si>
  <si>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</si>
  <si>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</si>
  <si>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</si>
  <si>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</si>
  <si>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</si>
  <si>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</si>
  <si>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</si>
  <si>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</si>
  <si>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</si>
  <si>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</si>
  <si>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</si>
  <si>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</si>
  <si>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</si>
  <si>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</si>
  <si>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</si>
  <si>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</si>
  <si>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</si>
  <si>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</si>
  <si>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</si>
  <si>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</si>
  <si>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</si>
  <si>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</si>
  <si>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</si>
  <si>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</si>
  <si>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</si>
  <si>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</si>
  <si>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</si>
  <si>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</si>
  <si>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</si>
  <si>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</si>
  <si>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</si>
  <si>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</si>
  <si>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</si>
  <si>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</si>
  <si>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</si>
  <si>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</si>
  <si>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</si>
  <si>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</si>
  <si>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</si>
  <si>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</si>
  <si>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</si>
  <si>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</si>
  <si>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</si>
  <si>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</si>
  <si>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</si>
  <si>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</si>
  <si>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</si>
  <si>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</si>
  <si>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</si>
  <si>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</si>
  <si>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</si>
  <si>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</si>
  <si>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</si>
  <si>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</si>
  <si>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</si>
  <si>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</si>
  <si>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</si>
  <si>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</si>
  <si>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</si>
  <si>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</si>
  <si>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</si>
  <si>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</si>
  <si>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</si>
  <si>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</si>
  <si>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</si>
  <si>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</si>
  <si>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</si>
  <si>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</si>
  <si>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</si>
  <si>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</si>
  <si>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</si>
  <si>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</si>
  <si>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</si>
  <si>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</si>
  <si>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</si>
  <si>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</si>
  <si>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</si>
  <si>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</si>
  <si>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</si>
  <si>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</si>
  <si>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</si>
  <si>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</si>
  <si>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</si>
  <si>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</si>
  <si>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</si>
  <si>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</si>
  <si>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</si>
  <si>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</si>
  <si>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</si>
  <si>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</si>
  <si>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</si>
  <si>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</si>
  <si>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</si>
  <si>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</si>
  <si>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</si>
  <si>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</si>
  <si>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</si>
  <si>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</si>
  <si>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</si>
  <si>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</si>
  <si>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</si>
  <si>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</si>
  <si>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</si>
  <si>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</si>
  <si>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</si>
  <si>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</si>
  <si>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</si>
  <si>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</si>
  <si>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</si>
  <si>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</si>
  <si>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</si>
  <si>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</si>
  <si>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</si>
  <si>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</si>
  <si>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</si>
  <si>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</si>
  <si>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</si>
  <si>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</si>
  <si>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</si>
  <si>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</si>
  <si>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</si>
  <si>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</si>
  <si>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</si>
  <si>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</si>
  <si>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</si>
  <si>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</si>
  <si>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</si>
  <si>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</si>
  <si>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</si>
  <si>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</si>
  <si>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</si>
  <si>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</si>
  <si>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</si>
  <si>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</si>
  <si>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</si>
  <si>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</si>
  <si>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</si>
  <si>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</si>
  <si>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</si>
  <si>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</si>
  <si>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</si>
  <si>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</si>
  <si>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</si>
  <si>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</si>
  <si>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</si>
  <si>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</si>
  <si>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</si>
  <si>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</si>
  <si>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</si>
  <si>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</si>
  <si>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</si>
  <si>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</si>
  <si>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</si>
  <si>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</si>
  <si>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</si>
  <si>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</si>
  <si>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</si>
  <si>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</si>
  <si>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</si>
  <si>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</si>
  <si>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</si>
  <si>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</si>
  <si>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</si>
  <si>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</si>
  <si>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</si>
  <si>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</si>
  <si>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</si>
  <si>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</si>
  <si>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</si>
  <si>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</si>
  <si>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</si>
  <si>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</si>
  <si>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</si>
  <si>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</si>
  <si>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</si>
  <si>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</si>
  <si>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</si>
  <si>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</si>
  <si>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</si>
  <si>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</si>
  <si>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</si>
  <si>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</si>
  <si>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</si>
  <si>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</si>
  <si>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</si>
  <si>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</si>
  <si>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</si>
  <si>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</si>
  <si>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</si>
  <si>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</si>
  <si>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</si>
  <si>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</si>
  <si>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</si>
  <si>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</si>
  <si>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</si>
  <si>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</si>
  <si>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</si>
  <si>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</si>
  <si>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</si>
  <si>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</si>
  <si>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</si>
  <si>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</si>
  <si>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</si>
  <si>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</si>
  <si>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</si>
  <si>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</si>
  <si>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</si>
  <si>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</si>
  <si>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</si>
  <si>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</si>
  <si>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</si>
  <si>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</si>
  <si>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</si>
  <si>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</si>
  <si>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</si>
  <si>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</si>
  <si>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</si>
  <si>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</si>
  <si>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</si>
  <si>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</si>
  <si>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</si>
  <si>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</si>
  <si>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</si>
  <si>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</si>
  <si>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</si>
  <si>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</si>
  <si>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</si>
  <si>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</si>
  <si>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</si>
  <si>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</si>
  <si>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</si>
  <si>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</si>
  <si>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</si>
  <si>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</si>
  <si>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</si>
  <si>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</si>
  <si>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</si>
  <si>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</si>
  <si>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</si>
  <si>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</si>
  <si>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</si>
  <si>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</si>
  <si>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</si>
  <si>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</si>
  <si>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</si>
  <si>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</si>
  <si>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</si>
  <si>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</si>
  <si>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</si>
  <si>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</si>
  <si>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</si>
  <si>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</si>
  <si>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</si>
  <si>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</si>
  <si>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</si>
  <si>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</si>
  <si>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</si>
  <si>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</si>
  <si>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</si>
  <si>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</si>
  <si>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</si>
  <si>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</si>
  <si>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</si>
  <si>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</si>
  <si>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</si>
  <si>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</si>
  <si>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</si>
  <si>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</si>
  <si>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</si>
  <si>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</si>
  <si>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</si>
  <si>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</si>
  <si>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</si>
  <si>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</si>
  <si>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</si>
  <si>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</si>
  <si>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</si>
  <si>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</si>
  <si>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</si>
  <si>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</si>
  <si>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</si>
  <si>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</si>
  <si>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</si>
  <si>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</si>
  <si>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</si>
  <si>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</si>
  <si>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</si>
  <si>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</si>
  <si>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</si>
  <si>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</si>
  <si>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</si>
  <si>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</si>
  <si>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</si>
  <si>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</si>
  <si>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</si>
  <si>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</si>
  <si>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</si>
  <si>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</si>
  <si>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</si>
  <si>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</si>
  <si>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</si>
  <si>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</si>
  <si>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</si>
  <si>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</si>
  <si>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</si>
  <si>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</si>
  <si>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</si>
  <si>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</si>
  <si>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</si>
  <si>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</si>
  <si>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</si>
  <si>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</si>
  <si>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</si>
  <si>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</si>
  <si>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</si>
  <si>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</si>
  <si>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</si>
  <si>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</si>
  <si>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</si>
  <si>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</si>
  <si>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</si>
  <si>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</si>
  <si>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</si>
  <si>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</si>
  <si>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</si>
  <si>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</si>
  <si>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</si>
  <si>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</si>
  <si>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</si>
  <si>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</si>
  <si>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</si>
  <si>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</si>
  <si>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</si>
  <si>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</si>
  <si>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</si>
  <si>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</si>
  <si>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</si>
  <si>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</si>
  <si>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</si>
  <si>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</si>
  <si>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</si>
  <si>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</si>
  <si>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</si>
  <si>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</si>
  <si>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</si>
  <si>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</si>
  <si>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</si>
  <si>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</si>
  <si>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</si>
  <si>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</si>
  <si>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</si>
  <si>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</si>
  <si>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</si>
  <si>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</si>
  <si>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</si>
  <si>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</si>
  <si>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</si>
  <si>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</si>
  <si>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</si>
  <si>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</si>
  <si>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</si>
  <si>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</si>
  <si>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</si>
  <si>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</si>
  <si>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</si>
  <si>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</si>
  <si>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</si>
  <si>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</si>
  <si>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</si>
  <si>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</si>
  <si>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</si>
  <si>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</si>
  <si>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</si>
  <si>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</si>
  <si>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</si>
  <si>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</si>
  <si>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</si>
  <si>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</si>
  <si>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</si>
  <si>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</si>
  <si>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</si>
  <si>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</si>
  <si>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</si>
  <si>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</si>
  <si>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</si>
  <si>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</si>
  <si>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</si>
  <si>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</si>
  <si>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</si>
  <si>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</si>
  <si>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</si>
  <si>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</si>
  <si>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</si>
  <si>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</si>
  <si>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</si>
  <si>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</si>
  <si>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</si>
  <si>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</si>
  <si>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</si>
  <si>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</si>
  <si>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</si>
  <si>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</si>
  <si>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</si>
  <si>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</si>
  <si>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</si>
  <si>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</si>
  <si>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</si>
  <si>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</si>
  <si>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</si>
  <si>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</si>
  <si>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</si>
  <si>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</si>
  <si>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</si>
  <si>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</si>
  <si>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</si>
  <si>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</si>
  <si>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</si>
  <si>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</si>
  <si>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</si>
  <si>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</si>
  <si>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</si>
  <si>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</si>
  <si>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</si>
  <si>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</si>
  <si>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</si>
  <si>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</si>
  <si>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</si>
  <si>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</si>
  <si>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</si>
  <si>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</si>
  <si>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</si>
  <si>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</si>
  <si>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</si>
  <si>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</si>
  <si>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</si>
  <si>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</si>
  <si>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</si>
  <si>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</si>
  <si>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</si>
  <si>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</si>
  <si>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</si>
  <si>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</si>
  <si>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</si>
  <si>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</si>
  <si>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</si>
  <si>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</si>
  <si>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</si>
  <si>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</si>
  <si>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</si>
  <si>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</si>
  <si>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</si>
  <si>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</si>
  <si>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</si>
  <si>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</si>
  <si>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</si>
  <si>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</si>
  <si>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</si>
  <si>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</si>
  <si>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</si>
  <si>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</si>
  <si>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</si>
  <si>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</si>
  <si>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</si>
  <si>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</si>
  <si>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</si>
  <si>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</si>
  <si>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</si>
  <si>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</si>
  <si>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</si>
  <si>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</si>
  <si>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</si>
  <si>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</si>
  <si>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</si>
  <si>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</si>
  <si>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</si>
  <si>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</si>
  <si>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</si>
  <si>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</si>
  <si>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</si>
  <si>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</si>
  <si>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</si>
  <si>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</si>
  <si>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</si>
  <si>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</si>
  <si>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</si>
  <si>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</si>
  <si>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</si>
  <si>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</si>
  <si>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</si>
  <si>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</si>
  <si>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</si>
  <si>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</si>
  <si>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</si>
  <si>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</si>
  <si>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</si>
  <si>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</si>
  <si>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</si>
  <si>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</si>
  <si>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</si>
  <si>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</si>
  <si>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</si>
  <si>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</si>
  <si>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</si>
  <si>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</si>
  <si>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</si>
  <si>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</si>
  <si>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</si>
  <si>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</si>
  <si>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</si>
  <si>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</si>
  <si>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</si>
  <si>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</si>
  <si>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</si>
  <si>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</si>
  <si>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</si>
  <si>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</si>
  <si>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</si>
  <si>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</si>
  <si>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</si>
  <si>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</si>
  <si>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</si>
  <si>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</si>
  <si>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</si>
  <si>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</si>
  <si>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</si>
  <si>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</si>
  <si>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</si>
  <si>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</si>
  <si>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</si>
  <si>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</si>
  <si>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</si>
  <si>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</si>
  <si>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</si>
  <si>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</si>
  <si>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</si>
  <si>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</si>
  <si>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</si>
  <si>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</si>
  <si>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</si>
  <si>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</si>
  <si>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</si>
  <si>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</si>
  <si>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</si>
  <si>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</si>
  <si>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</si>
  <si>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</si>
  <si>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</si>
  <si>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</si>
  <si>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</si>
  <si>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</si>
  <si>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</si>
  <si>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</si>
  <si>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</si>
  <si>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</si>
  <si>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</si>
  <si>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</si>
  <si>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</si>
  <si>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</si>
  <si>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</si>
  <si>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</si>
  <si>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</si>
  <si>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</si>
  <si>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</si>
  <si>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</si>
  <si>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</si>
  <si>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</si>
  <si>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</si>
  <si>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</si>
  <si>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</si>
  <si>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</si>
  <si>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</si>
  <si>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</si>
  <si>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</si>
  <si>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</si>
  <si>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</si>
  <si>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</si>
  <si>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</si>
  <si>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</si>
  <si>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</si>
  <si>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</si>
  <si>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</si>
  <si>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</si>
  <si>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</si>
  <si>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</si>
  <si>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</si>
  <si>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</si>
  <si>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</si>
  <si>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</si>
  <si>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</si>
  <si>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</si>
  <si>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</si>
  <si>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</si>
  <si>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</si>
  <si>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</si>
  <si>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</si>
  <si>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</si>
  <si>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</si>
  <si>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</si>
  <si>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</si>
  <si>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</si>
  <si>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</si>
  <si>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</si>
  <si>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</si>
  <si>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</si>
  <si>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</si>
  <si>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</si>
  <si>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</si>
  <si>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</si>
  <si>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</si>
  <si>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</si>
  <si>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</si>
  <si>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</si>
  <si>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</si>
  <si>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</si>
  <si>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</si>
  <si>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</si>
  <si>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</si>
  <si>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</si>
  <si>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</si>
  <si>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</si>
  <si>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</si>
  <si>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</si>
  <si>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</si>
  <si>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</si>
  <si>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</si>
  <si>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</si>
  <si>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</si>
  <si>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</si>
  <si>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</si>
  <si>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</si>
  <si>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</si>
  <si>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</si>
  <si>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</si>
  <si>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</si>
  <si>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</si>
  <si>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</si>
  <si>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</si>
  <si>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</si>
  <si>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</si>
  <si>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</si>
  <si>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</si>
  <si>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</si>
  <si>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</si>
  <si>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</si>
  <si>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</si>
  <si>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</si>
  <si>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</si>
  <si>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</si>
  <si>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</si>
  <si>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</si>
  <si>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</si>
  <si>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</si>
  <si>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</si>
  <si>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</si>
  <si>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</si>
  <si>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</si>
  <si>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</si>
  <si>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</si>
  <si>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</si>
  <si>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</si>
  <si>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</si>
  <si>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</si>
  <si>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</si>
  <si>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</si>
  <si>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</si>
  <si>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</si>
  <si>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</si>
  <si>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</si>
  <si>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</si>
  <si>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</si>
  <si>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</si>
  <si>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</si>
  <si>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</si>
  <si>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</si>
  <si>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</si>
  <si>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</si>
  <si>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</si>
  <si>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</si>
  <si>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</si>
  <si>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</si>
  <si>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</si>
  <si>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</si>
  <si>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</si>
  <si>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</si>
  <si>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</si>
  <si>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</si>
  <si>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</si>
  <si>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</si>
  <si>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</si>
  <si>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</si>
  <si>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</si>
  <si>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</si>
  <si>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</si>
  <si>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</si>
  <si>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</si>
  <si>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</si>
  <si>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</si>
  <si>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</si>
  <si>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</si>
  <si>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</si>
  <si>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</si>
  <si>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</si>
  <si>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</si>
  <si>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</si>
  <si>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</si>
  <si>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</si>
  <si>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</si>
  <si>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</si>
  <si>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</si>
  <si>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</si>
  <si>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</si>
  <si>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</si>
  <si>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</si>
  <si>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</si>
  <si>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</si>
  <si>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</si>
  <si>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</si>
  <si>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</si>
  <si>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</si>
  <si>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</si>
  <si>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</si>
  <si>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</si>
  <si>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</si>
  <si>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</si>
  <si>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</si>
  <si>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</si>
  <si>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</si>
  <si>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</si>
  <si>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</si>
  <si>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</si>
  <si>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</si>
  <si>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</si>
  <si>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</si>
  <si>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</si>
  <si>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</si>
  <si>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</si>
  <si>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</si>
  <si>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</si>
  <si>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</si>
  <si>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</si>
  <si>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</si>
  <si>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</si>
  <si>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</si>
  <si>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</si>
  <si>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</si>
  <si>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</si>
  <si>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</si>
  <si>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</si>
  <si>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</si>
  <si>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</si>
  <si>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</si>
  <si>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</si>
  <si>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</si>
  <si>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</si>
  <si>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</si>
  <si>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</si>
  <si>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</si>
  <si>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</si>
  <si>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</si>
  <si>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</si>
  <si>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</si>
  <si>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</si>
  <si>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</si>
  <si>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</si>
  <si>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</si>
  <si>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</si>
  <si>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</si>
  <si>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</si>
  <si>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</si>
  <si>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</si>
  <si>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</si>
  <si>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</si>
  <si>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</si>
  <si>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</si>
  <si>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</si>
  <si>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</si>
  <si>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</si>
  <si>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</si>
  <si>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</si>
  <si>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</si>
  <si>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</si>
  <si>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</si>
  <si>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</si>
  <si>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</si>
  <si>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</si>
  <si>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</si>
  <si>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</si>
  <si>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</si>
  <si>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</si>
  <si>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</si>
  <si>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</si>
  <si>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</si>
  <si>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</si>
  <si>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</si>
  <si>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</si>
  <si>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</si>
  <si>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</si>
  <si>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</si>
  <si>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</si>
  <si>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</si>
  <si>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</si>
  <si>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</si>
  <si>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</si>
  <si>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</si>
  <si>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</si>
  <si>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</si>
  <si>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</si>
  <si>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</si>
  <si>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</si>
  <si>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</si>
  <si>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</si>
  <si>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</si>
  <si>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</si>
  <si>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</si>
  <si>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</si>
  <si>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</si>
  <si>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</si>
  <si>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</si>
  <si>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</si>
  <si>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</si>
  <si>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</si>
  <si>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</si>
  <si>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</si>
  <si>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</si>
  <si>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</si>
  <si>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</si>
  <si>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</si>
  <si>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</si>
  <si>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</si>
  <si>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</si>
  <si>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</si>
  <si>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</si>
  <si>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</si>
  <si>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</si>
  <si>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</si>
  <si>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</si>
  <si>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</si>
  <si>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</si>
  <si>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</si>
  <si>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</si>
  <si>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</si>
  <si>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</si>
  <si>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</si>
  <si>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</si>
  <si>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</si>
  <si>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</si>
  <si>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</si>
  <si>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</si>
  <si>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</si>
  <si>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</si>
  <si>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</si>
  <si>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</si>
  <si>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</si>
  <si>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</si>
  <si>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</si>
  <si>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</si>
  <si>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</si>
  <si>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</si>
  <si>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</si>
  <si>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</si>
  <si>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</si>
  <si>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</si>
  <si>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</si>
  <si>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</si>
  <si>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</si>
  <si>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</si>
  <si>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</si>
  <si>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</si>
  <si>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</si>
  <si>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</si>
  <si>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</si>
  <si>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</si>
  <si>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</si>
  <si>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</si>
  <si>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</si>
  <si>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</si>
  <si>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</si>
  <si>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</si>
  <si>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</si>
  <si>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</si>
  <si>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</si>
  <si>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</si>
  <si>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</si>
  <si>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</si>
  <si>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</si>
  <si>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</si>
  <si>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</si>
  <si>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</si>
  <si>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</si>
  <si>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</si>
  <si>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</si>
  <si>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</si>
  <si>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</si>
  <si>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</si>
  <si>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</si>
  <si>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</si>
  <si>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</si>
  <si>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</si>
  <si>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</si>
  <si>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</si>
  <si>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</si>
  <si>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</si>
  <si>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</si>
  <si>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</si>
  <si>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</si>
  <si>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</si>
  <si>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</si>
  <si>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</si>
  <si>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</si>
  <si>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</si>
  <si>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</si>
  <si>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</si>
  <si>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</si>
  <si>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</si>
  <si>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</si>
  <si>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</si>
  <si>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</si>
  <si>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</si>
  <si>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</si>
  <si>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</si>
  <si>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</si>
  <si>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</si>
  <si>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</si>
  <si>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</si>
  <si>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</si>
  <si>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</si>
  <si>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</si>
  <si>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</si>
  <si>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</si>
  <si>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</si>
  <si>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</si>
  <si>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</si>
  <si>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</si>
  <si>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</si>
  <si>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</si>
  <si>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</si>
  <si>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</si>
  <si>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</si>
  <si>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</si>
  <si>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</si>
  <si>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</si>
  <si>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</si>
  <si>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</si>
  <si>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</si>
  <si>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</si>
  <si>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</si>
  <si>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</si>
  <si>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</si>
  <si>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</si>
  <si>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</si>
  <si>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</si>
  <si>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</si>
  <si>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</si>
  <si>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</si>
  <si>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</si>
  <si>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</si>
  <si>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</si>
  <si>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</si>
  <si>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</si>
  <si>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</si>
  <si>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</si>
  <si>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</si>
  <si>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</si>
  <si>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</si>
  <si>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</si>
  <si>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</si>
  <si>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</si>
  <si>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</si>
  <si>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</si>
  <si>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</si>
  <si>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</si>
  <si>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</si>
  <si>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</si>
  <si>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</si>
  <si>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</si>
  <si>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</si>
  <si>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</si>
  <si>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</si>
  <si>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</si>
  <si>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</si>
  <si>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</si>
  <si>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</si>
  <si>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</si>
  <si>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</si>
  <si>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</si>
  <si>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</si>
  <si>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</si>
  <si>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</si>
  <si>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</si>
  <si>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</si>
  <si>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</si>
  <si>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</si>
  <si>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</si>
  <si>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</si>
  <si>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</si>
  <si>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</si>
  <si>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</si>
  <si>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</si>
  <si>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</si>
  <si>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</si>
  <si>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</si>
  <si>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</si>
  <si>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</si>
  <si>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</si>
  <si>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</si>
  <si>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</si>
  <si>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</si>
  <si>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</si>
  <si>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</si>
  <si>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</si>
  <si>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</si>
  <si>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</si>
  <si>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</si>
  <si>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</si>
  <si>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</si>
  <si>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</si>
  <si>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</si>
  <si>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</si>
  <si>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</si>
  <si>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</si>
  <si>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</si>
  <si>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</si>
  <si>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</si>
  <si>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</si>
  <si>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</si>
  <si>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</si>
  <si>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</si>
  <si>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</si>
  <si>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</si>
  <si>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</si>
  <si>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</si>
  <si>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</si>
  <si>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</si>
  <si>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</si>
  <si>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</si>
  <si>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</si>
  <si>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</si>
  <si>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</si>
  <si>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</si>
  <si>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</si>
  <si>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</si>
  <si>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</si>
  <si>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</si>
  <si>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</si>
  <si>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</si>
  <si>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</si>
  <si>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</si>
  <si>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</si>
  <si>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</si>
  <si>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</si>
  <si>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</si>
  <si>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</si>
  <si>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</si>
  <si>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</si>
  <si>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</si>
  <si>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</si>
  <si>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</si>
  <si>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</si>
  <si>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</si>
  <si>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</si>
  <si>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</si>
  <si>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</si>
  <si>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</si>
  <si>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</si>
  <si>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</si>
  <si>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</si>
  <si>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</si>
  <si>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</si>
  <si>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</si>
  <si>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</si>
  <si>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</si>
  <si>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</si>
  <si>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</si>
  <si>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</si>
  <si>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</si>
  <si>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</si>
  <si>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</si>
  <si>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</si>
  <si>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</si>
  <si>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</si>
  <si>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</si>
  <si>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</si>
  <si>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</si>
  <si>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</si>
  <si>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</si>
  <si>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</si>
  <si>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</si>
  <si>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</si>
  <si>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</si>
  <si>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</si>
  <si>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</si>
  <si>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</si>
  <si>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</si>
  <si>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</si>
  <si>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</si>
  <si>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</si>
  <si>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</si>
  <si>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</si>
  <si>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</si>
  <si>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</si>
  <si>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</si>
  <si>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</si>
  <si>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</si>
  <si>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</si>
  <si>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</si>
  <si>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</si>
  <si>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</si>
  <si>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</si>
  <si>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</si>
  <si>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</si>
  <si>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</si>
  <si>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</si>
  <si>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</si>
  <si>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</si>
  <si>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</si>
  <si>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</si>
  <si>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</si>
  <si>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</si>
  <si>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</si>
  <si>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</si>
  <si>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</si>
  <si>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</si>
  <si>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</si>
  <si>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</si>
  <si>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</si>
  <si>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</si>
  <si>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</si>
  <si>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</si>
  <si>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</si>
  <si>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</si>
  <si>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</si>
  <si>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</si>
  <si>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</si>
  <si>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</si>
  <si>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</si>
  <si>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</si>
  <si>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</si>
  <si>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</si>
  <si>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</si>
  <si>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</si>
  <si>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</si>
  <si>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</si>
  <si>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</si>
  <si>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</si>
  <si>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objective1</t>
  </si>
  <si>
    <t>CPI is calculated by comparing general price in the markets during a particular time period with a base year</t>
  </si>
  <si>
    <t>towards the CPI basket. Broader categories (buckets) can be created by combining similar categories into one bucket; Ex.: Meals, Beverages, Cereals, can be clubbed to create "Food category, etc.</t>
  </si>
  <si>
    <t>* Which broader category has the highest contribution towards towards CPI calculation</t>
  </si>
  <si>
    <t>* Contribution is calculated by evaluating the underlying index values for broader category and should add to 100% when contribution from different broader categories are added.</t>
  </si>
  <si>
    <t>NAME</t>
  </si>
  <si>
    <t>Description</t>
  </si>
  <si>
    <t>category</t>
  </si>
  <si>
    <t>broader category</t>
  </si>
  <si>
    <t>rural or urban</t>
  </si>
  <si>
    <t>food</t>
  </si>
  <si>
    <t>food and beverages</t>
  </si>
  <si>
    <t>year in which it calculated</t>
  </si>
  <si>
    <t>energy</t>
  </si>
  <si>
    <t>month in which it calculated</t>
  </si>
  <si>
    <t>transportation</t>
  </si>
  <si>
    <t>education</t>
  </si>
  <si>
    <t>lifestyle</t>
  </si>
  <si>
    <t>overall index irrrespective of category</t>
  </si>
  <si>
    <t>Row Labels</t>
  </si>
  <si>
    <t>Grand Total</t>
  </si>
  <si>
    <t>Count of Sector</t>
  </si>
  <si>
    <t>Count of Year</t>
  </si>
  <si>
    <t>sample size is good</t>
  </si>
  <si>
    <t>sector column</t>
  </si>
  <si>
    <t>year column</t>
  </si>
  <si>
    <t>data is from 2013 to 2023</t>
  </si>
  <si>
    <t>data is available upto may 2023</t>
  </si>
  <si>
    <t>month column</t>
  </si>
  <si>
    <t>Count of Month</t>
  </si>
  <si>
    <t>data is missing for 2019 april month</t>
  </si>
  <si>
    <t>Marcrh to March</t>
  </si>
  <si>
    <t>improper format form of november</t>
  </si>
  <si>
    <t>cpi values for that month</t>
  </si>
  <si>
    <t>to merge into broader category</t>
  </si>
  <si>
    <t>Data Cleaning</t>
  </si>
  <si>
    <t>s.no</t>
  </si>
  <si>
    <t>attribute</t>
  </si>
  <si>
    <t xml:space="preserve">whats to do </t>
  </si>
  <si>
    <t>comment</t>
  </si>
  <si>
    <t>march spelling mistake</t>
  </si>
  <si>
    <t>used find and replace</t>
  </si>
  <si>
    <t>November improper</t>
  </si>
  <si>
    <t>Count of Cereals and products</t>
  </si>
  <si>
    <t>1.objective</t>
  </si>
  <si>
    <t>2.get relevant data</t>
  </si>
  <si>
    <t>3.understand data</t>
  </si>
  <si>
    <t>4.data cleaning and EDA</t>
  </si>
  <si>
    <t>5.data analysis</t>
  </si>
  <si>
    <t>missing values NA (3)</t>
  </si>
  <si>
    <t>cereals and products</t>
  </si>
  <si>
    <t>find and replace</t>
  </si>
  <si>
    <t>change datatype , 
impute 3 NA values</t>
  </si>
  <si>
    <t>average</t>
  </si>
  <si>
    <t>skew</t>
  </si>
  <si>
    <t>median</t>
  </si>
  <si>
    <t>std</t>
  </si>
  <si>
    <t>use type on column,text to split (general),
check for null or na,imputed with average</t>
  </si>
  <si>
    <t>105-115</t>
  </si>
  <si>
    <t>115-125</t>
  </si>
  <si>
    <t>125-135</t>
  </si>
  <si>
    <t>135-145</t>
  </si>
  <si>
    <t>145-155</t>
  </si>
  <si>
    <t>155-165</t>
  </si>
  <si>
    <t>165-175</t>
  </si>
  <si>
    <t>meat and fish</t>
  </si>
  <si>
    <t>change datatype,
impute na values</t>
  </si>
  <si>
    <t>text to columns,moving average of before and after month,
impute using iferror(num/1,imputevalue)</t>
  </si>
  <si>
    <t>first convert using text to column then calculate moving 
average</t>
  </si>
  <si>
    <t>notes</t>
  </si>
  <si>
    <t>observed missing values in 
months of april,may of 2020</t>
  </si>
  <si>
    <t>egg to clothing &amp; footwear</t>
  </si>
  <si>
    <t>housing</t>
  </si>
  <si>
    <t>2 types of errors (NA,-)</t>
  </si>
  <si>
    <t>first converted them into error,and imputed with 
moving average</t>
  </si>
  <si>
    <t>same as above</t>
  </si>
  <si>
    <t>each column is converted 
string to general (numbers)
using text to col feature</t>
  </si>
  <si>
    <t>other good and services</t>
  </si>
  <si>
    <t>medical care</t>
  </si>
  <si>
    <t>medical</t>
  </si>
  <si>
    <t xml:space="preserve">percent contribution </t>
  </si>
  <si>
    <t>total</t>
  </si>
  <si>
    <t>Findings:</t>
  </si>
  <si>
    <t>objective 2</t>
  </si>
  <si>
    <t>latest month cpi data</t>
  </si>
  <si>
    <t>1. Food and beverages is the highest contributer for CPI calculation</t>
  </si>
  <si>
    <t>* Create a graph depicting the growth rate Y-o-Y and identify the year with highest inflation rate</t>
  </si>
  <si>
    <t>* Highlight the reason why the year has the highest inflation (based on research).</t>
  </si>
  <si>
    <t>A trend of Y-o-Y increase in CPI (rural + urban) inflation starting 2017 for the entire basket of products combined.</t>
  </si>
  <si>
    <t xml:space="preserve">Based on the latest month's data, identify the contribution of different broader categories (food, energy, transportation, education, etc.) </t>
  </si>
  <si>
    <t>GI</t>
  </si>
  <si>
    <t>Inflation Rate</t>
  </si>
  <si>
    <t>Insights:</t>
  </si>
  <si>
    <t>Year 2022 has highest inflation in period of 2017 to 2023</t>
  </si>
  <si>
    <t>Reason:</t>
  </si>
  <si>
    <t>General Index</t>
  </si>
  <si>
    <t>1.Businesses struggled to meet demand, causing price hikes across sectors as Customer Spends spiked as lockdown lifted</t>
  </si>
  <si>
    <t>2.COVID-related closures and restrictions caused global supply chain bottlenecks.</t>
  </si>
  <si>
    <t xml:space="preserve">3. Rusian - ukraine conflict disrupted global trade, raised energy costs due to sanctions on Russia, and led to concerns about food security. </t>
  </si>
  <si>
    <t>Sum of Meat and fish</t>
  </si>
  <si>
    <t>Sum of Cereals and products</t>
  </si>
  <si>
    <t>Sum of Egg</t>
  </si>
  <si>
    <t>Sum of Milk and products</t>
  </si>
  <si>
    <t>Sum of Oils and fats</t>
  </si>
  <si>
    <t>Sum of Fruits</t>
  </si>
  <si>
    <t>Sum of Vegetables</t>
  </si>
  <si>
    <t>Sum of Pulses and products</t>
  </si>
  <si>
    <t>Sum of Food and beverages</t>
  </si>
  <si>
    <t>Sum of Sugar and Confectionery</t>
  </si>
  <si>
    <t>Sum of Spices</t>
  </si>
  <si>
    <t>Sum of Non-alcoholic beverages</t>
  </si>
  <si>
    <t>Sum of Prepared meals, snacks, sweets etc.</t>
  </si>
  <si>
    <t xml:space="preserve"> Vegetables</t>
  </si>
  <si>
    <t xml:space="preserve"> Pulses and products</t>
  </si>
  <si>
    <t xml:space="preserve"> Fruits</t>
  </si>
  <si>
    <t xml:space="preserve"> Oils and fats</t>
  </si>
  <si>
    <t xml:space="preserve"> Milk and products</t>
  </si>
  <si>
    <t xml:space="preserve"> Egg</t>
  </si>
  <si>
    <t xml:space="preserve"> Cereals and products</t>
  </si>
  <si>
    <t xml:space="preserve"> Meat and fish</t>
  </si>
  <si>
    <t>Broader Food Category</t>
  </si>
  <si>
    <t>Highest Contributer To Inflation</t>
  </si>
  <si>
    <t>1. Month with highest inflation is May 2023</t>
  </si>
  <si>
    <t>2. Month with lowest inflation is February 2023</t>
  </si>
  <si>
    <t>3. On individual contribution, Fish and Meat is highest until January 2023 and after that spices contibuted more to Broader Food category until May 2023</t>
  </si>
  <si>
    <t>3. With India's retail inflation reaching a 3-month high of 5.55% in November 2023, largely due to a sharp rise in food prices. Analyze the following for 12 months ending May'23</t>
  </si>
  <si>
    <t>* Investigate trends in the prices of broader food bucket category and evaluate month-on-month changes. Highlight month with highest and lowest food inflation</t>
  </si>
  <si>
    <t>* Identify the absolute changes in inflation over the same 12 months period and identify the biggest individual category contributor (only within broader food category) towards inflation</t>
  </si>
  <si>
    <t>4. Investigate how the onset and progression of the COVID-19 pandemic affected inflation rates in India. Analyze the Impact of key pandemic milestone (first lockdown) on the CPI inflation %, specially focus on categories like healthcare, food, and essential services.</t>
  </si>
  <si>
    <t>Hint: You can consider Mar'20 as the onset of covid, and can compare the inflation trend before and after Mar'20 to see if there is a change in inflation % before and after.</t>
  </si>
  <si>
    <t>Individual Category contribution towards Broader Food category inflation</t>
  </si>
  <si>
    <t>Month on Month Inflation for broader Food category</t>
  </si>
  <si>
    <t>Health_</t>
  </si>
  <si>
    <t>Inflation</t>
  </si>
  <si>
    <t>Overall Index</t>
  </si>
  <si>
    <t xml:space="preserve"> Spices</t>
  </si>
  <si>
    <t xml:space="preserve">Total </t>
  </si>
  <si>
    <t xml:space="preserve">Inflation </t>
  </si>
  <si>
    <t>Broader Food category</t>
  </si>
  <si>
    <t>Clothing and Footwear</t>
  </si>
  <si>
    <t xml:space="preserve"> Housing</t>
  </si>
  <si>
    <t xml:space="preserve"> Household goods and services</t>
  </si>
  <si>
    <t>overall Inflation</t>
  </si>
  <si>
    <t>Housing and Services</t>
  </si>
  <si>
    <t>insights:</t>
  </si>
  <si>
    <t>Sum of Fuel and light</t>
  </si>
  <si>
    <t xml:space="preserve"> Fuel and light</t>
  </si>
  <si>
    <t xml:space="preserve"> Transport and communication</t>
  </si>
  <si>
    <t>5. Investigate how major global economic events (like imported crude oil price fluctuations) have influenced India's inflation. This can include an analysis of imported goods and their price trends.</t>
  </si>
  <si>
    <t>* For the purpose of this analysis, focus only on the imported oil price fluctuations for years 2021 to 2023 (Month-on-month)</t>
  </si>
  <si>
    <t>Sum of Health</t>
  </si>
  <si>
    <t>1. housing and servies : decreased during first wave then increased after First Wave</t>
  </si>
  <si>
    <t>2. Clothing and Footwear : Decreased Before Covid 19 but Increased after Impact of Covid 19</t>
  </si>
  <si>
    <t>3.transport : Increased during covid - 19</t>
  </si>
  <si>
    <t>insights: no impact of fuel fluctuation prices due russian ukrain war</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</si>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</sst>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font>
    <font>
      <b/>
      <sz val="11"/>
      <color rgb="FF000000"/>
      <name val="Calibri"/>
      <family val="2"/>
    </font>
    <font>
      <sz val="8"/>
      <name val="Calibri"/>
      <family val="2"/>
      <scheme val="minor"/>
    </font>
    <font>
      <sz val="11"/>
      <color rgb="FFFF0000"/>
      <name val="Calibri"/>
      <family val="2"/>
      <scheme val="minor"/>
    </font>
    <font>
      <b/>
      <sz val="11"/>
      <color theme="1"/>
      <name val="Calibri"/>
      <family val="2"/>
      <scheme val="minor"/>
    </font>
    <font>
      <sz val="11"/>
      <color theme="4" tint="-0.249977111117893"/>
      <name val="Calibri"/>
      <family val="2"/>
      <scheme val="minor"/>
    </font>
  </fonts>
  <fills count="20">
    <fill>
      <patternFill patternType="none"/>
    </fill>
    <fill>
      <patternFill patternType="gray125"/>
    </fill>
    <fill>
      <patternFill patternType="solid">
        <fgColor rgb="FFFFD966"/>
        <bgColor rgb="FF000000"/>
      </patternFill>
    </fill>
    <fill>
      <patternFill patternType="solid">
        <fgColor rgb="FFF8CBAD"/>
        <bgColor rgb="FF000000"/>
      </patternFill>
    </fill>
    <fill>
      <patternFill patternType="solid">
        <fgColor rgb="FFFFE699"/>
        <bgColor rgb="FF000000"/>
      </patternFill>
    </fill>
    <fill>
      <patternFill patternType="solid">
        <fgColor rgb="FFFF0000"/>
        <bgColor rgb="FF000000"/>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6" tint="0.39997558519241921"/>
      </top>
      <bottom style="thin">
        <color theme="6" tint="0.3999755851924192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NumberFormat="1"/>
    <xf numFmtId="0" fontId="1" fillId="0" borderId="0" xfId="0" applyFont="1"/>
    <xf numFmtId="0" fontId="1" fillId="2" borderId="0" xfId="0" applyFont="1" applyFill="1"/>
    <xf numFmtId="0" fontId="1" fillId="3" borderId="0" xfId="0" applyFont="1" applyFill="1"/>
    <xf numFmtId="0" fontId="2" fillId="4" borderId="1" xfId="0" applyFont="1" applyFill="1" applyBorder="1"/>
    <xf numFmtId="0" fontId="1" fillId="4" borderId="1" xfId="0" applyFont="1" applyFill="1" applyBorder="1"/>
    <xf numFmtId="0" fontId="1" fillId="0" borderId="1" xfId="0" applyFont="1" applyBorder="1"/>
    <xf numFmtId="0" fontId="1" fillId="5" borderId="1" xfId="0" applyFont="1" applyFill="1" applyBorder="1"/>
    <xf numFmtId="0" fontId="0" fillId="0" borderId="0" xfId="0" pivotButton="1"/>
    <xf numFmtId="0" fontId="0" fillId="0" borderId="0" xfId="0" applyAlignment="1">
      <alignment horizontal="left"/>
    </xf>
    <xf numFmtId="0" fontId="0" fillId="6" borderId="0" xfId="0" applyFill="1"/>
    <xf numFmtId="0" fontId="0" fillId="7" borderId="0" xfId="0" applyFill="1"/>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6" xfId="0" applyBorder="1" applyAlignment="1">
      <alignment vertical="top" wrapText="1"/>
    </xf>
    <xf numFmtId="0" fontId="0" fillId="0" borderId="0" xfId="0" applyBorder="1" applyAlignment="1">
      <alignment vertical="top" wrapText="1"/>
    </xf>
    <xf numFmtId="0" fontId="0" fillId="0" borderId="10" xfId="0" applyNumberFormat="1" applyFont="1" applyBorder="1"/>
    <xf numFmtId="0" fontId="4" fillId="0" borderId="0" xfId="0" applyFont="1" applyAlignment="1">
      <alignment wrapText="1"/>
    </xf>
    <xf numFmtId="0" fontId="0" fillId="6" borderId="1" xfId="0" applyFill="1" applyBorder="1" applyAlignment="1">
      <alignment horizontal="center" vertical="center"/>
    </xf>
    <xf numFmtId="0" fontId="0" fillId="0" borderId="0" xfId="0" applyAlignment="1">
      <alignment wrapText="1"/>
    </xf>
    <xf numFmtId="0" fontId="1" fillId="0" borderId="1" xfId="0" applyFont="1" applyFill="1" applyBorder="1"/>
    <xf numFmtId="0" fontId="0" fillId="8" borderId="0" xfId="0" applyFill="1"/>
    <xf numFmtId="0" fontId="0" fillId="9" borderId="0" xfId="0" applyFill="1"/>
    <xf numFmtId="0" fontId="0" fillId="0" borderId="1" xfId="0" applyBorder="1"/>
    <xf numFmtId="0" fontId="0" fillId="10" borderId="1" xfId="0" applyFill="1" applyBorder="1"/>
    <xf numFmtId="0" fontId="0" fillId="8" borderId="1" xfId="0" applyFill="1" applyBorder="1"/>
    <xf numFmtId="0" fontId="0" fillId="0" borderId="11" xfId="0" applyFill="1" applyBorder="1"/>
    <xf numFmtId="0" fontId="1" fillId="11" borderId="12" xfId="0" applyFont="1" applyFill="1" applyBorder="1"/>
    <xf numFmtId="0" fontId="0" fillId="6" borderId="1" xfId="0" applyFill="1" applyBorder="1"/>
    <xf numFmtId="2" fontId="0" fillId="0" borderId="1" xfId="0" applyNumberFormat="1" applyBorder="1"/>
    <xf numFmtId="0" fontId="1" fillId="12" borderId="0" xfId="0" applyFont="1" applyFill="1"/>
    <xf numFmtId="0" fontId="0" fillId="13" borderId="1" xfId="0" applyFill="1" applyBorder="1"/>
    <xf numFmtId="2" fontId="0" fillId="0" borderId="1" xfId="0" applyNumberFormat="1" applyFill="1" applyBorder="1"/>
    <xf numFmtId="0" fontId="0" fillId="7" borderId="1" xfId="0" applyFill="1" applyBorder="1"/>
    <xf numFmtId="2" fontId="0" fillId="7" borderId="1" xfId="0" applyNumberFormat="1" applyFill="1" applyBorder="1"/>
    <xf numFmtId="0" fontId="0" fillId="0" borderId="0" xfId="0" applyAlignment="1">
      <alignment horizontal="left" indent="1"/>
    </xf>
    <xf numFmtId="0" fontId="5" fillId="14" borderId="13" xfId="0" applyFont="1" applyFill="1" applyBorder="1"/>
    <xf numFmtId="0" fontId="0" fillId="15" borderId="1" xfId="0" applyFill="1" applyBorder="1"/>
    <xf numFmtId="0" fontId="0" fillId="15" borderId="11" xfId="0" applyFill="1" applyBorder="1"/>
    <xf numFmtId="164" fontId="0" fillId="0" borderId="0" xfId="0" applyNumberFormat="1"/>
    <xf numFmtId="0" fontId="0" fillId="11" borderId="1" xfId="0" applyFill="1" applyBorder="1"/>
    <xf numFmtId="2" fontId="0" fillId="11" borderId="1" xfId="0" applyNumberFormat="1" applyFill="1" applyBorder="1"/>
    <xf numFmtId="0" fontId="0" fillId="0" borderId="0" xfId="0" applyFill="1"/>
    <xf numFmtId="0" fontId="0" fillId="16" borderId="0" xfId="0" applyFill="1"/>
    <xf numFmtId="0" fontId="0" fillId="9" borderId="1" xfId="0" applyFill="1" applyBorder="1"/>
    <xf numFmtId="0" fontId="0" fillId="17" borderId="0" xfId="0" applyFill="1"/>
    <xf numFmtId="0" fontId="5" fillId="14" borderId="0" xfId="0" applyFont="1" applyFill="1" applyBorder="1"/>
    <xf numFmtId="0" fontId="0" fillId="15" borderId="0" xfId="0" applyFill="1" applyAlignment="1">
      <alignment horizontal="left"/>
    </xf>
    <xf numFmtId="0" fontId="0" fillId="15" borderId="0" xfId="0" applyFill="1"/>
    <xf numFmtId="0" fontId="0" fillId="18" borderId="0" xfId="0" applyFill="1"/>
    <xf numFmtId="0" fontId="0" fillId="18" borderId="1" xfId="0" applyFill="1" applyBorder="1"/>
    <xf numFmtId="0" fontId="5" fillId="14" borderId="1" xfId="0" applyFont="1" applyFill="1" applyBorder="1"/>
    <xf numFmtId="0" fontId="0" fillId="0" borderId="1" xfId="0" applyBorder="1" applyAlignment="1">
      <alignment horizontal="left" indent="1"/>
    </xf>
    <xf numFmtId="0" fontId="0" fillId="0" borderId="1" xfId="0" applyNumberFormat="1" applyBorder="1"/>
    <xf numFmtId="0" fontId="0" fillId="0" borderId="0" xfId="0" applyBorder="1"/>
    <xf numFmtId="0" fontId="0" fillId="0" borderId="8" xfId="0" applyBorder="1"/>
    <xf numFmtId="0" fontId="0" fillId="0" borderId="5" xfId="0" applyBorder="1"/>
    <xf numFmtId="0" fontId="0" fillId="0" borderId="6" xfId="0" applyBorder="1"/>
    <xf numFmtId="0" fontId="0" fillId="0" borderId="7" xfId="0" applyBorder="1"/>
    <xf numFmtId="0" fontId="0" fillId="0" borderId="9" xfId="0" applyBorder="1"/>
    <xf numFmtId="0" fontId="6" fillId="19" borderId="14" xfId="0" applyFont="1" applyFill="1" applyBorder="1"/>
    <xf numFmtId="0" fontId="0" fillId="19" borderId="15" xfId="0" applyFill="1" applyBorder="1"/>
    <xf numFmtId="0" fontId="0" fillId="19" borderId="16" xfId="0" applyFill="1" applyBorder="1"/>
    <xf numFmtId="0" fontId="0" fillId="19" borderId="0" xfId="0" applyFill="1"/>
    <xf numFmtId="0" fontId="0" fillId="0" borderId="8" xfId="0" applyBorder="1" applyAlignment="1">
      <alignment horizontal="center"/>
    </xf>
  </cellXfs>
  <cellStyles count="1">
    <cellStyle name="Normal" xfId="0" builtinId="0"/>
  </cellStyles>
  <dxfs count="8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2F-4DB9-A750-EF3CC7DE2C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2F-4DB9-A750-EF3CC7DE2C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2F-4DB9-A750-EF3CC7DE2C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2F-4DB9-A750-EF3CC7DE2C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2F-4DB9-A750-EF3CC7DE2C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2F-4DB9-A750-EF3CC7DE2C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2F-4DB9-A750-EF3CC7DE2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'obj1'!$G$6:$G$12</c:f>
              <c:strCache>
                <c:ptCount val="7"/>
                <c:pt idx="0">
                  <c:v>food and beverages</c:v>
                </c:pt>
                <c:pt idx="1">
                  <c:v>energy</c:v>
                </c:pt>
                <c:pt idx="2">
                  <c:v>transportation</c:v>
                </c:pt>
                <c:pt idx="3">
                  <c:v>education</c:v>
                </c:pt>
                <c:pt idx="4">
                  <c:v>medical</c:v>
                </c:pt>
                <c:pt idx="5">
                  <c:v>Miscellaneous</c:v>
                </c:pt>
                <c:pt idx="6">
                  <c:v>lifestyle</c:v>
                </c:pt>
              </c:strCache>
            </c:strRef>
          </c:cat>
          <c:val>
            <c:numRef>
              <c:f>'obj1'!$H$6:$H$12</c:f>
              <c:numCache>
                <c:formatCode>General</c:formatCode>
                <c:ptCount val="7"/>
                <c:pt idx="0">
                  <c:v>2290.7000000000007</c:v>
                </c:pt>
                <c:pt idx="1">
                  <c:v>182.5</c:v>
                </c:pt>
                <c:pt idx="2">
                  <c:v>169.7</c:v>
                </c:pt>
                <c:pt idx="3">
                  <c:v>180.3</c:v>
                </c:pt>
                <c:pt idx="4">
                  <c:v>187.8</c:v>
                </c:pt>
                <c:pt idx="5">
                  <c:v>179.5</c:v>
                </c:pt>
                <c:pt idx="6">
                  <c:v>1483.6999999999998</c:v>
                </c:pt>
              </c:numCache>
            </c:numRef>
          </c:val>
          <c:extLst>
            <c:ext xmlns:c16="http://schemas.microsoft.com/office/drawing/2014/chart" uri="{C3380CC4-5D6E-409C-BE32-E72D297353CC}">
              <c16:uniqueId val="{00000000-42FE-43D4-BCAB-A5C47E4016A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B2-4881-A9DC-4678938025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B2-4881-A9DC-4678938025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B2-4881-A9DC-4678938025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B2-4881-A9DC-4678938025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B2-4881-A9DC-4678938025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B2-4881-A9DC-4678938025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B2-4881-A9DC-4678938025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'obj1'!$G$20:$G$26</c:f>
              <c:strCache>
                <c:ptCount val="7"/>
                <c:pt idx="0">
                  <c:v>food and beverages</c:v>
                </c:pt>
                <c:pt idx="1">
                  <c:v>energy</c:v>
                </c:pt>
                <c:pt idx="2">
                  <c:v>transportation</c:v>
                </c:pt>
                <c:pt idx="3">
                  <c:v>education</c:v>
                </c:pt>
                <c:pt idx="4">
                  <c:v>medical</c:v>
                </c:pt>
                <c:pt idx="5">
                  <c:v>Miscellaneous</c:v>
                </c:pt>
                <c:pt idx="6">
                  <c:v>lifestyle</c:v>
                </c:pt>
              </c:strCache>
            </c:strRef>
          </c:cat>
          <c:val>
            <c:numRef>
              <c:f>'obj1'!$H$20:$H$26</c:f>
              <c:numCache>
                <c:formatCode>0.00</c:formatCode>
                <c:ptCount val="7"/>
                <c:pt idx="0">
                  <c:v>49.007316760087292</c:v>
                </c:pt>
                <c:pt idx="1">
                  <c:v>3.9044114500877152</c:v>
                </c:pt>
                <c:pt idx="2">
                  <c:v>3.6305677976980011</c:v>
                </c:pt>
                <c:pt idx="3">
                  <c:v>3.8573445723332331</c:v>
                </c:pt>
                <c:pt idx="4">
                  <c:v>4.017799837405331</c:v>
                </c:pt>
                <c:pt idx="5">
                  <c:v>3.8402293440588755</c:v>
                </c:pt>
                <c:pt idx="6">
                  <c:v>31.742330238329547</c:v>
                </c:pt>
              </c:numCache>
            </c:numRef>
          </c:val>
          <c:extLst>
            <c:ext xmlns:c16="http://schemas.microsoft.com/office/drawing/2014/chart" uri="{C3380CC4-5D6E-409C-BE32-E72D297353CC}">
              <c16:uniqueId val="{00000000-C4D2-45B2-861E-7CE06B3D66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1"/>
          <c:order val="0"/>
          <c:tx>
            <c:v>Inflation Rate</c:v>
          </c:tx>
          <c:spPr>
            <a:ln w="25400" cap="rnd">
              <a:solidFill>
                <a:schemeClr val="lt1"/>
              </a:solidFill>
              <a:round/>
            </a:ln>
            <a:effectLst>
              <a:outerShdw dist="25400" dir="2700000" algn="tl" rotWithShape="0">
                <a:schemeClr val="accent3">
                  <a:tint val="77000"/>
                </a:schemeClr>
              </a:outerShdw>
            </a:effectLst>
          </c:spPr>
          <c:marker>
            <c:symbol val="none"/>
          </c:marker>
          <c:dLbls>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numRef>
              <c:f>'obj2'!$E$6:$E$12</c:f>
              <c:numCache>
                <c:formatCode>General</c:formatCode>
                <c:ptCount val="7"/>
                <c:pt idx="0">
                  <c:v>2017</c:v>
                </c:pt>
                <c:pt idx="1">
                  <c:v>2018</c:v>
                </c:pt>
                <c:pt idx="2">
                  <c:v>2019</c:v>
                </c:pt>
                <c:pt idx="3">
                  <c:v>2020</c:v>
                </c:pt>
                <c:pt idx="4">
                  <c:v>2021</c:v>
                </c:pt>
                <c:pt idx="5">
                  <c:v>2022</c:v>
                </c:pt>
                <c:pt idx="6">
                  <c:v>2023</c:v>
                </c:pt>
              </c:numCache>
            </c:numRef>
          </c:cat>
          <c:val>
            <c:numRef>
              <c:f>'obj2'!$G$6:$G$12</c:f>
              <c:numCache>
                <c:formatCode>0.00</c:formatCode>
                <c:ptCount val="7"/>
                <c:pt idx="0">
                  <c:v>3.8888888888888933</c:v>
                </c:pt>
                <c:pt idx="1">
                  <c:v>4.2780748663101562</c:v>
                </c:pt>
                <c:pt idx="2">
                  <c:v>2.8571428571428612</c:v>
                </c:pt>
                <c:pt idx="3">
                  <c:v>5.8404558404558315</c:v>
                </c:pt>
                <c:pt idx="4">
                  <c:v>5.5181695827725559</c:v>
                </c:pt>
                <c:pt idx="5">
                  <c:v>6.9515306122448823</c:v>
                </c:pt>
                <c:pt idx="6">
                  <c:v>5.6648777579010146</c:v>
                </c:pt>
              </c:numCache>
            </c:numRef>
          </c:val>
          <c:smooth val="0"/>
          <c:extLst>
            <c:ext xmlns:c16="http://schemas.microsoft.com/office/drawing/2014/chart" uri="{C3380CC4-5D6E-409C-BE32-E72D297353CC}">
              <c16:uniqueId val="{00000001-DAF0-4928-95AC-2B2E93D4D76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80692735"/>
        <c:axId val="734336511"/>
        <c:extLst>
          <c:ext xmlns:c15="http://schemas.microsoft.com/office/drawing/2012/chart" uri="{02D57815-91ED-43cb-92C2-25804820EDAC}">
            <c15:filteredLineSeries>
              <c15:ser>
                <c:idx val="0"/>
                <c:order val="1"/>
                <c:tx>
                  <c:strRef>
                    <c:extLst>
                      <c:ext uri="{02D57815-91ED-43cb-92C2-25804820EDAC}">
                        <c15:formulaRef>
                          <c15:sqref>'obj2'!$E$4</c15:sqref>
                        </c15:formulaRef>
                      </c:ext>
                    </c:extLst>
                    <c:strCache>
                      <c:ptCount val="1"/>
                      <c:pt idx="0">
                        <c:v>Year</c:v>
                      </c:pt>
                    </c:strCache>
                  </c:strRef>
                </c:tx>
                <c:spPr>
                  <a:ln w="25400" cap="rnd">
                    <a:solidFill>
                      <a:schemeClr val="lt1"/>
                    </a:solidFill>
                    <a:round/>
                  </a:ln>
                  <a:effectLst>
                    <a:outerShdw dist="25400" dir="2700000" algn="tl" rotWithShape="0">
                      <a:schemeClr val="accent3">
                        <a:shade val="76000"/>
                      </a:schemeClr>
                    </a:outerShdw>
                  </a:effectLst>
                </c:spPr>
                <c:marker>
                  <c:symbol val="none"/>
                </c:marker>
                <c:dLbls>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accent3">
                                <a:lumMod val="60000"/>
                                <a:lumOff val="40000"/>
                              </a:schemeClr>
                            </a:solidFill>
                          </a:ln>
                          <a:effectLst/>
                        </c:spPr>
                      </c15:leaderLines>
                    </c:ext>
                  </c:extLst>
                </c:dLbls>
                <c:cat>
                  <c:numRef>
                    <c:extLst>
                      <c:ext uri="{02D57815-91ED-43cb-92C2-25804820EDAC}">
                        <c15:formulaRef>
                          <c15:sqref>'obj2'!$E$6:$E$12</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'obj2'!$E$5:$E$11</c15:sqref>
                        </c15:formulaRef>
                      </c:ext>
                    </c:extLst>
                    <c:numCache>
                      <c:formatCode>General</c:formatCode>
                      <c:ptCount val="7"/>
                      <c:pt idx="0">
                        <c:v>2016</c:v>
                      </c:pt>
                      <c:pt idx="1">
                        <c:v>2017</c:v>
                      </c:pt>
                      <c:pt idx="2">
                        <c:v>2018</c:v>
                      </c:pt>
                      <c:pt idx="3">
                        <c:v>2019</c:v>
                      </c:pt>
                      <c:pt idx="4">
                        <c:v>2020</c:v>
                      </c:pt>
                      <c:pt idx="5">
                        <c:v>2021</c:v>
                      </c:pt>
                      <c:pt idx="6">
                        <c:v>2022</c:v>
                      </c:pt>
                    </c:numCache>
                  </c:numRef>
                </c:val>
                <c:smooth val="0"/>
                <c:extLst>
                  <c:ext xmlns:c16="http://schemas.microsoft.com/office/drawing/2014/chart" uri="{C3380CC4-5D6E-409C-BE32-E72D297353CC}">
                    <c16:uniqueId val="{00000000-DAF0-4928-95AC-2B2E93D4D76C}"/>
                  </c:ext>
                </c:extLst>
              </c15:ser>
            </c15:filteredLineSeries>
          </c:ext>
        </c:extLst>
      </c:lineChart>
      <c:catAx>
        <c:axId val="880692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34336511"/>
        <c:crosses val="autoZero"/>
        <c:auto val="1"/>
        <c:lblAlgn val="ctr"/>
        <c:lblOffset val="100"/>
        <c:noMultiLvlLbl val="0"/>
      </c:catAx>
      <c:valAx>
        <c:axId val="734336511"/>
        <c:scaling>
          <c:orientation val="minMax"/>
        </c:scaling>
        <c:delete val="1"/>
        <c:axPos val="l"/>
        <c:numFmt formatCode="0.00" sourceLinked="1"/>
        <c:majorTickMark val="none"/>
        <c:minorTickMark val="none"/>
        <c:tickLblPos val="nextTo"/>
        <c:crossAx val="880692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669925</xdr:colOff>
      <xdr:row>1</xdr:row>
      <xdr:rowOff>28575</xdr:rowOff>
    </xdr:from>
    <xdr:to>
      <xdr:col>14</xdr:col>
      <xdr:colOff>1298575</xdr:colOff>
      <xdr:row>16</xdr:row>
      <xdr:rowOff>9525</xdr:rowOff>
    </xdr:to>
    <xdr:graphicFrame macro="">
      <xdr:nvGraphicFramePr>
        <xdr:cNvPr id="2" name="Chart 1">
          <a:extLst>
            <a:ext uri="{FF2B5EF4-FFF2-40B4-BE49-F238E27FC236}">
              <a16:creationId xmlns:a16="http://schemas.microsoft.com/office/drawing/2014/main" id="{54D8B33E-9995-496B-BD17-0AC011B44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638175</xdr:colOff>
      <xdr:row>16</xdr:row>
      <xdr:rowOff>123825</xdr:rowOff>
    </xdr:from>
    <xdr:to>
      <xdr:col>14</xdr:col>
      <xdr:colOff>1266825</xdr:colOff>
      <xdr:row>31</xdr:row>
      <xdr:rowOff>104775</xdr:rowOff>
    </xdr:to>
    <xdr:graphicFrame macro="">
      <xdr:nvGraphicFramePr>
        <xdr:cNvPr id="3" name="Chart 2">
          <a:extLst>
            <a:ext uri="{FF2B5EF4-FFF2-40B4-BE49-F238E27FC236}">
              <a16:creationId xmlns:a16="http://schemas.microsoft.com/office/drawing/2014/main" id="{E50A98BB-A96A-423F-B02A-C719E899F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358775</xdr:colOff>
      <xdr:row>0</xdr:row>
      <xdr:rowOff>79375</xdr:rowOff>
    </xdr:from>
    <xdr:to>
      <xdr:col>15</xdr:col>
      <xdr:colOff>301625</xdr:colOff>
      <xdr:row>15</xdr:row>
      <xdr:rowOff>60325</xdr:rowOff>
    </xdr:to>
    <xdr:graphicFrame macro="">
      <xdr:nvGraphicFramePr>
        <xdr:cNvPr id="5" name="Chart 4">
          <a:extLst>
            <a:ext uri="{FF2B5EF4-FFF2-40B4-BE49-F238E27FC236}">
              <a16:creationId xmlns:a16="http://schemas.microsoft.com/office/drawing/2014/main" id="{2899848B-FC21-4ABA-B23B-6CC917798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171450</xdr:colOff>
      <xdr:row>1</xdr:row>
      <xdr:rowOff>165100</xdr:rowOff>
    </xdr:from>
    <xdr:to>
      <xdr:col>6</xdr:col>
      <xdr:colOff>95250</xdr:colOff>
      <xdr:row>15</xdr:row>
      <xdr:rowOff>111125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5A53C6D-9DD8-45C9-8E2E-5BB2BD8095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19350" y="349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1.539156944447" createdVersion="6" refreshedVersion="6" minRefreshableVersion="3" recordCount="371" xr:uid="{93BE252A-9F84-4294-9B72-4BB02BE9D038}">
  <cacheSource type="worksheet">
    <worksheetSource name="CPI_dataset3"/>
  </cacheSource>
  <cacheFields count="30">
    <cacheField name="Sector" numFmtId="0">
      <sharedItems count="3">
        <s v="Urban"/>
        <s v="Rural+Urban"/>
        <s v="Rural"/>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Marcrh" u="1"/>
        <s v="November " u="1"/>
      </sharedItems>
    </cacheField>
    <cacheField name="Cereals and products" numFmtId="2">
      <sharedItems containsSemiMixedTypes="0" containsString="0" containsNumber="1" minValue="108.4" maxValue="174.8" count="252">
        <n v="110.5"/>
        <n v="108.4"/>
        <n v="109.2"/>
        <n v="112.9"/>
        <n v="110.4"/>
        <n v="110.2"/>
        <n v="113.9"/>
        <n v="111.4"/>
        <n v="114.6"/>
        <n v="111.6"/>
        <n v="110.9"/>
        <n v="115.4"/>
        <n v="112.3"/>
        <n v="117"/>
        <n v="113.8"/>
        <n v="113.4"/>
        <n v="117.8"/>
        <n v="114.8"/>
        <n v="114.3"/>
        <n v="118.3"/>
        <n v="115.6"/>
        <n v="118.6"/>
        <n v="116.4"/>
        <n v="116.3"/>
        <n v="118.9"/>
        <n v="117.1"/>
        <n v="117.3"/>
        <n v="119.8"/>
        <n v="118.1"/>
        <n v="118.4"/>
        <n v="120.5"/>
        <n v="119.1"/>
        <n v="121.2"/>
        <n v="119.6"/>
        <n v="119.4"/>
        <n v="121.9"/>
        <n v="120.2"/>
        <n v="120.1"/>
        <n v="122.1"/>
        <n v="120.7"/>
        <n v="122.5"/>
        <n v="120.9"/>
        <n v="120.3"/>
        <n v="122.7"/>
        <n v="121.1"/>
        <n v="123.1"/>
        <n v="121.5"/>
        <n v="121.7"/>
        <n v="123.8"/>
        <n v="122.4"/>
        <n v="121.8"/>
        <n v="124.8"/>
        <n v="122.3"/>
        <n v="124.2"/>
        <n v="122.9"/>
        <n v="122.6"/>
        <n v="124.6"/>
        <n v="123.2"/>
        <n v="124.5"/>
        <n v="123.3"/>
        <n v="124"/>
        <n v="123.4"/>
        <n v="124.3"/>
        <n v="123.7"/>
        <n v="123.5"/>
        <n v="123.6"/>
        <n v="124.1"/>
        <n v="123.9"/>
        <n v="124.7"/>
        <n v="125.1"/>
        <n v="125.6"/>
        <n v="125"/>
        <n v="126.1"/>
        <n v="125.4"/>
        <n v="126.3"/>
        <n v="125.7"/>
        <n v="126.8"/>
        <n v="127.1"/>
        <n v="126.4"/>
        <n v="127.3"/>
        <n v="126.5"/>
        <n v="127.4"/>
        <n v="124.9"/>
        <n v="126.6"/>
        <n v="127.6"/>
        <n v="128.6"/>
        <n v="125.9"/>
        <n v="127.7"/>
        <n v="129.30000000000001"/>
        <n v="128.5"/>
        <n v="130.1"/>
        <n v="130.80000000000001"/>
        <n v="128.1"/>
        <n v="129.9"/>
        <n v="131.30000000000001"/>
        <n v="128.69999999999999"/>
        <n v="130.5"/>
        <n v="132"/>
        <n v="130.19999999999999"/>
        <n v="131.4"/>
        <n v="132.6"/>
        <n v="131.6"/>
        <n v="132.30000000000001"/>
        <n v="133.1"/>
        <n v="132.19999999999999"/>
        <n v="132.80000000000001"/>
        <n v="133.30000000000001"/>
        <n v="133.6"/>
        <n v="132.69999999999999"/>
        <n v="133.19999999999999"/>
        <n v="133"/>
        <n v="132.9"/>
        <n v="133.5"/>
        <n v="134"/>
        <n v="134.80000000000001"/>
        <n v="134.30000000000001"/>
        <n v="135.19999999999999"/>
        <n v="134.69999999999999"/>
        <n v="135.9"/>
        <n v="133.9"/>
        <n v="135.30000000000001"/>
        <n v="136.30000000000001"/>
        <n v="135.69999999999999"/>
        <n v="136.4"/>
        <n v="134.4"/>
        <n v="135.80000000000001"/>
        <n v="136.6"/>
        <n v="134.6"/>
        <n v="136"/>
        <n v="136.80000000000001"/>
        <n v="135"/>
        <n v="136.19999999999999"/>
        <n v="137.1"/>
        <n v="137.4"/>
        <n v="137.6"/>
        <n v="136.9"/>
        <n v="138.4"/>
        <n v="135.6"/>
        <n v="137.5"/>
        <n v="139.19999999999999"/>
        <n v="136.5"/>
        <n v="138.30000000000001"/>
        <n v="139.4"/>
        <n v="137"/>
        <n v="138.6"/>
        <n v="139.30000000000001"/>
        <n v="138.1"/>
        <n v="138.5"/>
        <n v="139.69999999999999"/>
        <n v="137.80000000000001"/>
        <n v="140.4"/>
        <n v="140.69999999999999"/>
        <n v="138.69999999999999"/>
        <n v="141.4"/>
        <n v="142.1"/>
        <n v="140.1"/>
        <n v="142.69999999999999"/>
        <n v="140.9"/>
        <n v="141"/>
        <n v="143.5"/>
        <n v="141.80000000000001"/>
        <n v="144.1"/>
        <n v="142.5"/>
        <n v="142.80000000000001"/>
        <n v="144.9"/>
        <n v="143.69999999999999"/>
        <n v="145.6"/>
        <n v="144.30000000000001"/>
        <n v="144.19999999999999"/>
        <n v="146.19999999999999"/>
        <n v="144.80000000000001"/>
        <n v="144.4"/>
        <n v="146.5"/>
        <n v="145.1"/>
        <n v="147.19999999999999"/>
        <n v="151.80000000000001"/>
        <n v="148.69999999999999"/>
        <n v="136.68590785907853"/>
        <n v="148.19999999999999"/>
        <n v="152.69999999999999"/>
        <n v="149.6"/>
        <n v="147.6"/>
        <n v="151.6"/>
        <n v="148.9"/>
        <n v="146.9"/>
        <n v="151.5"/>
        <n v="148.4"/>
        <n v="146"/>
        <n v="150.6"/>
        <n v="147.5"/>
        <n v="145.4"/>
        <n v="149.69999999999999"/>
        <n v="146.80000000000001"/>
        <n v="144.6"/>
        <n v="149"/>
        <n v="143.4"/>
        <n v="148"/>
        <n v="148.80000000000001"/>
        <n v="146.30000000000001"/>
        <n v="149.19999999999999"/>
        <n v="146.69999999999999"/>
        <n v="149.1"/>
        <n v="146.4"/>
        <n v="149.30000000000001"/>
        <n v="146.6"/>
        <n v="146.1"/>
        <n v="150.1"/>
        <n v="147.4"/>
        <n v="151"/>
        <n v="148.30000000000001"/>
        <n v="152.19999999999999"/>
        <n v="149.5"/>
        <n v="152.5"/>
        <n v="150"/>
        <n v="150.19999999999999"/>
        <n v="153.69999999999999"/>
        <n v="151.30000000000001"/>
        <n v="155.4"/>
        <n v="152.9"/>
        <n v="156.69999999999999"/>
        <n v="154.1"/>
        <n v="153.80000000000001"/>
        <n v="157.5"/>
        <n v="155"/>
        <n v="155.19999999999999"/>
        <n v="159.30000000000001"/>
        <n v="156.5"/>
        <n v="159.5"/>
        <n v="162.1"/>
        <n v="160.30000000000001"/>
        <n v="162.9"/>
        <n v="164.9"/>
        <n v="163.5"/>
        <n v="164.7"/>
        <n v="166.4"/>
        <n v="165.2"/>
        <n v="166.9"/>
        <n v="168.4"/>
        <n v="167.4"/>
        <n v="168.8"/>
        <n v="170.2"/>
        <n v="169.2"/>
        <n v="174"/>
        <n v="173.3"/>
        <n v="173.8"/>
        <n v="174.2"/>
        <n v="174.7"/>
        <n v="174.4"/>
        <n v="174.3"/>
        <n v="174.8"/>
        <n v="173.2"/>
        <n v="173.7"/>
      </sharedItems>
      <fieldGroup base="3">
        <rangePr autoStart="0" autoEnd="0" startNum="105" endNum="175" groupInterval="10"/>
        <groupItems count="9">
          <s v="&lt;105"/>
          <s v="105-115"/>
          <s v="115-125"/>
          <s v="125-135"/>
          <s v="135-145"/>
          <s v="145-155"/>
          <s v="155-165"/>
          <s v="165-175"/>
          <s v="&gt;175"/>
        </groupItems>
      </fieldGroup>
    </cacheField>
    <cacheField name="Meat and fish" numFmtId="0">
      <sharedItems containsSemiMixedTypes="0" containsString="0" containsNumber="1" minValue="107.3" maxValue="223.4" count="295">
        <n v="109.1"/>
        <n v="107.3"/>
        <n v="108.7"/>
        <n v="112.9"/>
        <n v="110.2"/>
        <n v="108.8"/>
        <n v="111.4"/>
        <n v="109.7"/>
        <n v="109.5"/>
        <n v="113.4"/>
        <n v="110.9"/>
        <n v="109.8"/>
        <n v="114.2"/>
        <n v="111.3"/>
        <n v="112.1"/>
        <n v="120.1"/>
        <n v="114.9"/>
        <n v="119.2"/>
        <n v="116.4"/>
        <n v="115.4"/>
        <n v="120.4"/>
        <n v="117.2"/>
        <n v="115.7"/>
        <n v="119.1"/>
        <n v="116.9"/>
        <n v="118.1"/>
        <n v="116.3"/>
        <n v="115.9"/>
        <n v="116.7"/>
        <n v="117.1"/>
        <n v="122"/>
        <n v="118.8"/>
        <n v="117.7"/>
        <n v="121.4"/>
        <n v="119.3"/>
        <n v="118.9"/>
        <n v="121.7"/>
        <n v="119.9"/>
        <n v="120.2"/>
        <n v="124.1"/>
        <n v="121.6"/>
        <n v="125.9"/>
        <n v="123.1"/>
        <n v="122.5"/>
        <n v="126.4"/>
        <n v="123.9"/>
        <n v="122.8"/>
        <n v="127.3"/>
        <n v="124.4"/>
        <n v="122.4"/>
        <n v="125.4"/>
        <n v="123.5"/>
        <n v="126.1"/>
        <n v="123.8"/>
        <n v="122.6"/>
        <n v="125.6"/>
        <n v="123.7"/>
        <n v="124.7"/>
        <n v="123.2"/>
        <n v="125.5"/>
        <n v="126.5"/>
        <n v="125.1"/>
        <n v="126.7"/>
        <n v="128.19999999999999"/>
        <n v="127.1"/>
        <n v="129.69999999999999"/>
        <n v="128"/>
        <n v="130.4"/>
        <n v="134.4"/>
        <n v="131.80000000000001"/>
        <n v="131.5"/>
        <n v="134.30000000000001"/>
        <n v="132.5"/>
        <n v="131.30000000000001"/>
        <n v="131.69999999999999"/>
        <n v="131.4"/>
        <n v="131.1"/>
        <n v="129"/>
        <n v="128.6"/>
        <n v="129.80000000000001"/>
        <n v="130.6"/>
        <n v="130.30000000000001"/>
        <n v="133.19999999999999"/>
        <n v="135.9"/>
        <n v="134.1"/>
        <n v="133.69999999999999"/>
        <n v="135.1"/>
        <n v="134.19999999999999"/>
        <n v="136.30000000000001"/>
        <n v="135.4"/>
        <n v="139.30000000000001"/>
        <n v="136.80000000000001"/>
        <n v="137.5"/>
        <n v="142.1"/>
        <n v="139.1"/>
        <n v="138.6"/>
        <n v="143.9"/>
        <n v="140.5"/>
        <n v="139.5"/>
        <n v="144.19999999999999"/>
        <n v="141.19999999999999"/>
        <n v="138.80000000000001"/>
        <n v="140.30000000000001"/>
        <n v="138.19999999999999"/>
        <n v="137.69999999999999"/>
        <n v="138"/>
        <n v="137.6"/>
        <n v="138.4"/>
        <n v="137.9"/>
        <n v="137.4"/>
        <n v="138.5"/>
        <n v="137.80000000000001"/>
        <n v="137.30000000000001"/>
        <n v="138.9"/>
        <n v="138.30000000000001"/>
        <n v="139.80000000000001"/>
        <n v="139.4"/>
        <n v="139"/>
        <n v="138.69999999999999"/>
        <n v="140.6"/>
        <n v="144.1"/>
        <n v="141.6"/>
        <n v="143.69999999999999"/>
        <n v="148.69999999999999"/>
        <n v="145.5"/>
        <n v="148.4"/>
        <n v="145.69999999999999"/>
        <n v="143.1"/>
        <n v="143.4"/>
        <n v="142"/>
        <n v="143"/>
        <n v="142.4"/>
        <n v="141.9"/>
        <n v="142.80000000000001"/>
        <n v="142.19999999999999"/>
        <n v="142.5"/>
        <n v="142.6"/>
        <n v="143.30000000000001"/>
        <n v="144.4"/>
        <n v="143.5"/>
        <n v="143.80000000000001"/>
        <n v="143.6"/>
        <n v="144.5"/>
        <n v="144.30000000000001"/>
        <n v="148.19999999999999"/>
        <n v="146.6"/>
        <n v="148.1"/>
        <n v="149.69999999999999"/>
        <n v="149.30000000000001"/>
        <n v="148.6"/>
        <n v="149.1"/>
        <n v="148.80000000000001"/>
        <n v="146.4"/>
        <n v="148"/>
        <n v="147.19999999999999"/>
        <n v="145.80000000000001"/>
        <n v="147.6"/>
        <n v="144.9"/>
        <n v="149.5"/>
        <n v="150.80000000000001"/>
        <n v="146.30000000000001"/>
        <n v="149.19999999999999"/>
        <n v="151.9"/>
        <n v="147.80000000000001"/>
        <n v="150.5"/>
        <n v="152.5"/>
        <n v="149.4"/>
        <n v="151.4"/>
        <n v="153"/>
        <n v="150.1"/>
        <n v="152"/>
        <n v="154.1"/>
        <n v="151.1"/>
        <n v="159.5"/>
        <n v="156.69999999999999"/>
        <n v="158.5"/>
        <n v="163.5"/>
        <n v="159.6"/>
        <n v="162.1"/>
        <n v="164"/>
        <n v="160.19999999999999"/>
        <n v="162.69999999999999"/>
        <n v="161.9"/>
        <n v="158.30000000000001"/>
        <n v="160.6"/>
        <n v="158.69999999999999"/>
        <n v="160.80000000000001"/>
        <n v="161.6"/>
        <n v="159.80000000000001"/>
        <n v="161"/>
        <n v="163.69999999999999"/>
        <n v="162.4"/>
        <n v="163.19999999999999"/>
        <n v="165.3"/>
        <n v="164.5"/>
        <n v="165"/>
        <n v="167.3"/>
        <n v="167.6"/>
        <n v="167.4"/>
        <n v="167.5"/>
        <n v="166.8"/>
        <n v="167"/>
        <n v="167.1"/>
        <n v="174.93333333333331"/>
        <n v="184.76666666666665"/>
        <n v="193.33333333333334"/>
        <n v="192.57499999999999"/>
        <n v="193.45999999999998"/>
        <n v="190.3"/>
        <n v="197"/>
        <n v="192.7"/>
        <n v="187.2"/>
        <n v="197.8"/>
        <n v="190.9"/>
        <n v="183.9"/>
        <n v="193.1"/>
        <n v="187.1"/>
        <n v="186.3"/>
        <n v="193.7"/>
        <n v="188.9"/>
        <n v="188.6"/>
        <n v="195.5"/>
        <n v="191"/>
        <n v="188.5"/>
        <n v="195.7"/>
        <n v="187.5"/>
        <n v="194.8"/>
        <n v="190.1"/>
        <n v="184"/>
        <n v="191.2"/>
        <n v="186.5"/>
        <n v="189.4"/>
        <n v="197.5"/>
        <n v="192.2"/>
        <n v="202.5"/>
        <n v="198"/>
        <n v="198.5"/>
        <n v="204.3"/>
        <n v="200.5"/>
        <n v="200.1"/>
        <n v="205.5"/>
        <n v="202"/>
        <n v="204.5"/>
        <n v="210.9"/>
        <n v="206.8"/>
        <n v="202.3"/>
        <n v="207.4"/>
        <n v="204"/>
        <n v="202.1"/>
        <n v="208.4"/>
        <n v="204.6"/>
        <n v="199.8"/>
        <n v="204.9"/>
        <n v="201.6"/>
        <n v="202.2"/>
        <n v="198.8"/>
        <n v="196.9"/>
        <n v="198.7"/>
        <n v="198.1"/>
        <n v="205.2"/>
        <n v="200.6"/>
        <n v="208"/>
        <n v="215.8"/>
        <n v="210.7"/>
        <n v="209.7"/>
        <n v="211.8"/>
        <n v="214.7"/>
        <n v="221.2"/>
        <n v="217"/>
        <n v="217.2"/>
        <n v="223.4"/>
        <n v="219.4"/>
        <n v="210.8"/>
        <n v="217.1"/>
        <n v="213"/>
        <n v="204.1"/>
        <n v="206.5"/>
        <n v="206.7"/>
        <n v="213.7"/>
        <n v="209.2"/>
        <n v="208.8"/>
        <n v="214.9"/>
        <n v="207.2"/>
        <n v="213.4"/>
        <n v="209.4"/>
        <n v="206.9"/>
        <n v="212.9"/>
        <n v="209"/>
        <n v="208.3"/>
        <n v="215.2"/>
        <n v="212.2"/>
        <n v="207.7"/>
        <n v="209.3"/>
        <n v="211.5"/>
        <n v="214.3"/>
      </sharedItems>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9" maxValue="178.7"/>
    </cacheField>
    <cacheField name="Prepared meals, snacks, sweets etc." numFmtId="0">
      <sharedItems containsSemiMixedTypes="0" containsString="0" containsNumber="1" minValue="107.3" maxValue="197.7"/>
    </cacheField>
    <cacheField name="Food and beverages" numFmtId="0">
      <sharedItems containsSemiMixedTypes="0" containsString="0" containsNumber="1" minValue="105.6" maxValue="183.3"/>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Housing" numFmtId="0">
      <sharedItems containsSemiMixedTypes="0" containsString="0"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3.915538425928" createdVersion="6" refreshedVersion="6" minRefreshableVersion="3" recordCount="368" xr:uid="{2F6F8D06-4C6B-4B0B-AE52-5A927AE3943A}">
  <cacheSource type="worksheet">
    <worksheetSource ref="A1:AD369" sheet="main_data"/>
  </cacheSource>
  <cacheFields count="30">
    <cacheField name="Sector" numFmtId="0">
      <sharedItems count="3">
        <s v="Urban"/>
        <s v="Rural+Urban"/>
        <s v="Rural"/>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s v="December"/>
      </sharedItems>
    </cacheField>
    <cacheField name="Cereals and products" numFmtId="2">
      <sharedItems containsSemiMixedTypes="0" containsString="0" containsNumber="1" minValue="108.4" maxValue="174.8" count="250">
        <n v="110.5"/>
        <n v="108.4"/>
        <n v="109.2"/>
        <n v="112.9"/>
        <n v="110.4"/>
        <n v="110.2"/>
        <n v="113.9"/>
        <n v="111.4"/>
        <n v="114.6"/>
        <n v="111.6"/>
        <n v="110.9"/>
        <n v="115.4"/>
        <n v="112.3"/>
        <n v="117"/>
        <n v="113.8"/>
        <n v="113.4"/>
        <n v="117.8"/>
        <n v="114.8"/>
        <n v="114.3"/>
        <n v="118.3"/>
        <n v="115.6"/>
        <n v="118.6"/>
        <n v="116.4"/>
        <n v="116.3"/>
        <n v="118.9"/>
        <n v="117.1"/>
        <n v="117.3"/>
        <n v="119.8"/>
        <n v="118.1"/>
        <n v="118.4"/>
        <n v="120.5"/>
        <n v="119.1"/>
        <n v="121.2"/>
        <n v="119.6"/>
        <n v="119.4"/>
        <n v="121.9"/>
        <n v="120.2"/>
        <n v="120.1"/>
        <n v="122.1"/>
        <n v="120.7"/>
        <n v="122.5"/>
        <n v="120.9"/>
        <n v="120.3"/>
        <n v="122.7"/>
        <n v="121.1"/>
        <n v="123.1"/>
        <n v="121.5"/>
        <n v="121.7"/>
        <n v="123.8"/>
        <n v="122.4"/>
        <n v="121.8"/>
        <n v="124.8"/>
        <n v="122.3"/>
        <n v="124.2"/>
        <n v="122.9"/>
        <n v="122.6"/>
        <n v="124.6"/>
        <n v="123.2"/>
        <n v="124.5"/>
        <n v="123.3"/>
        <n v="124"/>
        <n v="123.4"/>
        <n v="124.3"/>
        <n v="123.7"/>
        <n v="123.5"/>
        <n v="123.6"/>
        <n v="124.1"/>
        <n v="123.9"/>
        <n v="124.7"/>
        <n v="125.1"/>
        <n v="125.6"/>
        <n v="125"/>
        <n v="126.1"/>
        <n v="125.4"/>
        <n v="126.3"/>
        <n v="125.7"/>
        <n v="126.8"/>
        <n v="127.1"/>
        <n v="126.4"/>
        <n v="127.3"/>
        <n v="126.5"/>
        <n v="127.4"/>
        <n v="124.9"/>
        <n v="126.6"/>
        <n v="127.6"/>
        <n v="128.6"/>
        <n v="125.9"/>
        <n v="127.7"/>
        <n v="129.30000000000001"/>
        <n v="128.5"/>
        <n v="130.1"/>
        <n v="130.80000000000001"/>
        <n v="128.1"/>
        <n v="129.9"/>
        <n v="131.30000000000001"/>
        <n v="128.69999999999999"/>
        <n v="130.5"/>
        <n v="132"/>
        <n v="130.19999999999999"/>
        <n v="131.4"/>
        <n v="132.6"/>
        <n v="131.6"/>
        <n v="132.30000000000001"/>
        <n v="133.1"/>
        <n v="132.19999999999999"/>
        <n v="132.80000000000001"/>
        <n v="133.30000000000001"/>
        <n v="133.6"/>
        <n v="132.69999999999999"/>
        <n v="133.19999999999999"/>
        <n v="133"/>
        <n v="132.9"/>
        <n v="133.5"/>
        <n v="134"/>
        <n v="134.80000000000001"/>
        <n v="134.30000000000001"/>
        <n v="135.19999999999999"/>
        <n v="134.69999999999999"/>
        <n v="135.9"/>
        <n v="133.9"/>
        <n v="135.30000000000001"/>
        <n v="136.30000000000001"/>
        <n v="135.69999999999999"/>
        <n v="136.4"/>
        <n v="134.4"/>
        <n v="135.80000000000001"/>
        <n v="136.6"/>
        <n v="134.6"/>
        <n v="136"/>
        <n v="136.80000000000001"/>
        <n v="135"/>
        <n v="136.19999999999999"/>
        <n v="137.1"/>
        <n v="137.4"/>
        <n v="137.6"/>
        <n v="136.9"/>
        <n v="138.4"/>
        <n v="135.6"/>
        <n v="137.5"/>
        <n v="139.19999999999999"/>
        <n v="136.5"/>
        <n v="138.30000000000001"/>
        <n v="139.4"/>
        <n v="137"/>
        <n v="138.6"/>
        <n v="139.30000000000001"/>
        <n v="138.1"/>
        <n v="138.5"/>
        <n v="139.69999999999999"/>
        <n v="137.80000000000001"/>
        <n v="140.4"/>
        <n v="140.69999999999999"/>
        <n v="138.69999999999999"/>
        <n v="141.4"/>
        <n v="142.1"/>
        <n v="140.1"/>
        <n v="142.69999999999999"/>
        <n v="140.9"/>
        <n v="141"/>
        <n v="143.5"/>
        <n v="141.80000000000001"/>
        <n v="144.1"/>
        <n v="142.5"/>
        <n v="142.80000000000001"/>
        <n v="144.9"/>
        <n v="143.69999999999999"/>
        <n v="145.6"/>
        <n v="144.30000000000001"/>
        <n v="144.19999999999999"/>
        <n v="146.19999999999999"/>
        <n v="144.80000000000001"/>
        <n v="144.4"/>
        <n v="146.5"/>
        <n v="145.1"/>
        <n v="147.19999999999999"/>
        <n v="151.80000000000001"/>
        <n v="148.69999999999999"/>
        <n v="136.68590785907853"/>
        <n v="148.19999999999999"/>
        <n v="152.69999999999999"/>
        <n v="149.6"/>
        <n v="147.6"/>
        <n v="151.6"/>
        <n v="148.9"/>
        <n v="146.9"/>
        <n v="151.5"/>
        <n v="148.4"/>
        <n v="146"/>
        <n v="150.6"/>
        <n v="147.5"/>
        <n v="145.4"/>
        <n v="149.69999999999999"/>
        <n v="146.80000000000001"/>
        <n v="144.6"/>
        <n v="149"/>
        <n v="143.4"/>
        <n v="148"/>
        <n v="148.80000000000001"/>
        <n v="146.30000000000001"/>
        <n v="149.19999999999999"/>
        <n v="146.69999999999999"/>
        <n v="149.1"/>
        <n v="146.4"/>
        <n v="149.30000000000001"/>
        <n v="146.6"/>
        <n v="146.1"/>
        <n v="150.1"/>
        <n v="147.4"/>
        <n v="151"/>
        <n v="148.30000000000001"/>
        <n v="152.19999999999999"/>
        <n v="149.5"/>
        <n v="152.5"/>
        <n v="150"/>
        <n v="150.19999999999999"/>
        <n v="153.69999999999999"/>
        <n v="151.30000000000001"/>
        <n v="155.4"/>
        <n v="152.9"/>
        <n v="156.69999999999999"/>
        <n v="154.1"/>
        <n v="153.80000000000001"/>
        <n v="157.5"/>
        <n v="155"/>
        <n v="155.19999999999999"/>
        <n v="159.30000000000001"/>
        <n v="156.5"/>
        <n v="159.5"/>
        <n v="162.1"/>
        <n v="160.30000000000001"/>
        <n v="162.9"/>
        <n v="164.9"/>
        <n v="163.5"/>
        <n v="164.7"/>
        <n v="166.4"/>
        <n v="165.2"/>
        <n v="166.9"/>
        <n v="168.4"/>
        <n v="167.4"/>
        <n v="168.8"/>
        <n v="170.2"/>
        <n v="169.2"/>
        <n v="174"/>
        <n v="173.3"/>
        <n v="173.8"/>
        <n v="174.2"/>
        <n v="174.7"/>
        <n v="174.4"/>
        <n v="174.3"/>
        <n v="174.8"/>
      </sharedItems>
    </cacheField>
    <cacheField name="Meat and fish" numFmtId="0">
      <sharedItems containsSemiMixedTypes="0" containsString="0" containsNumber="1" minValue="107.3" maxValue="223.4" count="293">
        <n v="109.1"/>
        <n v="107.3"/>
        <n v="108.7"/>
        <n v="112.9"/>
        <n v="110.2"/>
        <n v="108.8"/>
        <n v="111.4"/>
        <n v="109.7"/>
        <n v="109.5"/>
        <n v="113.4"/>
        <n v="110.9"/>
        <n v="109.8"/>
        <n v="114.2"/>
        <n v="111.3"/>
        <n v="112.1"/>
        <n v="120.1"/>
        <n v="114.9"/>
        <n v="119.2"/>
        <n v="116.4"/>
        <n v="115.4"/>
        <n v="120.4"/>
        <n v="117.2"/>
        <n v="115.7"/>
        <n v="119.1"/>
        <n v="116.9"/>
        <n v="118.1"/>
        <n v="116.3"/>
        <n v="115.9"/>
        <n v="116.7"/>
        <n v="117.1"/>
        <n v="122"/>
        <n v="118.8"/>
        <n v="117.7"/>
        <n v="121.4"/>
        <n v="119.3"/>
        <n v="118.9"/>
        <n v="121.7"/>
        <n v="119.9"/>
        <n v="120.2"/>
        <n v="124.1"/>
        <n v="121.6"/>
        <n v="125.9"/>
        <n v="123.1"/>
        <n v="122.5"/>
        <n v="126.4"/>
        <n v="123.9"/>
        <n v="122.8"/>
        <n v="127.3"/>
        <n v="124.4"/>
        <n v="122.4"/>
        <n v="125.4"/>
        <n v="123.5"/>
        <n v="126.1"/>
        <n v="123.8"/>
        <n v="122.6"/>
        <n v="125.6"/>
        <n v="123.7"/>
        <n v="124.7"/>
        <n v="123.2"/>
        <n v="125.5"/>
        <n v="126.5"/>
        <n v="125.1"/>
        <n v="126.7"/>
        <n v="128.19999999999999"/>
        <n v="127.1"/>
        <n v="129.69999999999999"/>
        <n v="128"/>
        <n v="130.4"/>
        <n v="134.4"/>
        <n v="131.80000000000001"/>
        <n v="131.5"/>
        <n v="134.30000000000001"/>
        <n v="132.5"/>
        <n v="131.30000000000001"/>
        <n v="131.69999999999999"/>
        <n v="131.4"/>
        <n v="131.1"/>
        <n v="129"/>
        <n v="128.6"/>
        <n v="129.80000000000001"/>
        <n v="130.6"/>
        <n v="130.30000000000001"/>
        <n v="133.19999999999999"/>
        <n v="135.9"/>
        <n v="134.1"/>
        <n v="133.69999999999999"/>
        <n v="135.1"/>
        <n v="134.19999999999999"/>
        <n v="136.30000000000001"/>
        <n v="135.4"/>
        <n v="139.30000000000001"/>
        <n v="136.80000000000001"/>
        <n v="137.5"/>
        <n v="142.1"/>
        <n v="139.1"/>
        <n v="138.6"/>
        <n v="143.9"/>
        <n v="140.5"/>
        <n v="139.5"/>
        <n v="144.19999999999999"/>
        <n v="141.19999999999999"/>
        <n v="138.80000000000001"/>
        <n v="140.30000000000001"/>
        <n v="138.19999999999999"/>
        <n v="137.69999999999999"/>
        <n v="138"/>
        <n v="137.6"/>
        <n v="138.4"/>
        <n v="137.9"/>
        <n v="137.4"/>
        <n v="138.5"/>
        <n v="137.80000000000001"/>
        <n v="137.30000000000001"/>
        <n v="138.9"/>
        <n v="138.30000000000001"/>
        <n v="139.80000000000001"/>
        <n v="139.4"/>
        <n v="139"/>
        <n v="138.69999999999999"/>
        <n v="140.6"/>
        <n v="144.1"/>
        <n v="141.6"/>
        <n v="143.69999999999999"/>
        <n v="148.69999999999999"/>
        <n v="145.5"/>
        <n v="148.4"/>
        <n v="145.69999999999999"/>
        <n v="143.1"/>
        <n v="143.4"/>
        <n v="142"/>
        <n v="143"/>
        <n v="142.4"/>
        <n v="141.9"/>
        <n v="142.80000000000001"/>
        <n v="142.19999999999999"/>
        <n v="142.5"/>
        <n v="142.6"/>
        <n v="143.30000000000001"/>
        <n v="144.4"/>
        <n v="143.5"/>
        <n v="143.80000000000001"/>
        <n v="143.6"/>
        <n v="144.5"/>
        <n v="144.30000000000001"/>
        <n v="148.19999999999999"/>
        <n v="146.6"/>
        <n v="148.1"/>
        <n v="149.69999999999999"/>
        <n v="149.30000000000001"/>
        <n v="148.6"/>
        <n v="149.1"/>
        <n v="148.80000000000001"/>
        <n v="146.4"/>
        <n v="148"/>
        <n v="147.19999999999999"/>
        <n v="145.80000000000001"/>
        <n v="147.6"/>
        <n v="144.9"/>
        <n v="149.5"/>
        <n v="150.80000000000001"/>
        <n v="146.30000000000001"/>
        <n v="149.19999999999999"/>
        <n v="151.9"/>
        <n v="147.80000000000001"/>
        <n v="150.5"/>
        <n v="152.5"/>
        <n v="149.4"/>
        <n v="151.4"/>
        <n v="153"/>
        <n v="150.1"/>
        <n v="152"/>
        <n v="154.1"/>
        <n v="151.1"/>
        <n v="159.5"/>
        <n v="156.69999999999999"/>
        <n v="158.5"/>
        <n v="163.5"/>
        <n v="159.6"/>
        <n v="162.1"/>
        <n v="164"/>
        <n v="160.19999999999999"/>
        <n v="162.69999999999999"/>
        <n v="161.9"/>
        <n v="158.30000000000001"/>
        <n v="160.6"/>
        <n v="158.69999999999999"/>
        <n v="160.80000000000001"/>
        <n v="161.6"/>
        <n v="159.80000000000001"/>
        <n v="161"/>
        <n v="163.69999999999999"/>
        <n v="162.4"/>
        <n v="163.19999999999999"/>
        <n v="165.3"/>
        <n v="164.5"/>
        <n v="165"/>
        <n v="167.3"/>
        <n v="167.6"/>
        <n v="167.4"/>
        <n v="167.5"/>
        <n v="166.8"/>
        <n v="167"/>
        <n v="167.1"/>
        <n v="174.93333333333331"/>
        <n v="184.76666666666665"/>
        <n v="193.33333333333334"/>
        <n v="192.57499999999999"/>
        <n v="193.45999999999998"/>
        <n v="190.3"/>
        <n v="197"/>
        <n v="192.7"/>
        <n v="187.2"/>
        <n v="197.8"/>
        <n v="190.9"/>
        <n v="183.9"/>
        <n v="193.1"/>
        <n v="187.1"/>
        <n v="186.3"/>
        <n v="193.7"/>
        <n v="188.9"/>
        <n v="188.6"/>
        <n v="195.5"/>
        <n v="191"/>
        <n v="188.5"/>
        <n v="195.7"/>
        <n v="187.5"/>
        <n v="194.8"/>
        <n v="190.1"/>
        <n v="184"/>
        <n v="191.2"/>
        <n v="186.5"/>
        <n v="189.4"/>
        <n v="197.5"/>
        <n v="192.2"/>
        <n v="202.5"/>
        <n v="198"/>
        <n v="198.5"/>
        <n v="204.3"/>
        <n v="200.5"/>
        <n v="200.1"/>
        <n v="205.5"/>
        <n v="202"/>
        <n v="204.5"/>
        <n v="210.9"/>
        <n v="206.8"/>
        <n v="202.3"/>
        <n v="207.4"/>
        <n v="204"/>
        <n v="202.1"/>
        <n v="208.4"/>
        <n v="204.6"/>
        <n v="199.8"/>
        <n v="204.9"/>
        <n v="201.6"/>
        <n v="202.2"/>
        <n v="198.8"/>
        <n v="196.9"/>
        <n v="198.7"/>
        <n v="198.1"/>
        <n v="205.2"/>
        <n v="200.6"/>
        <n v="208"/>
        <n v="215.8"/>
        <n v="210.7"/>
        <n v="209.7"/>
        <n v="211.8"/>
        <n v="214.7"/>
        <n v="221.2"/>
        <n v="217"/>
        <n v="217.2"/>
        <n v="223.4"/>
        <n v="219.4"/>
        <n v="210.8"/>
        <n v="217.1"/>
        <n v="213"/>
        <n v="204.1"/>
        <n v="206.5"/>
        <n v="206.7"/>
        <n v="213.7"/>
        <n v="209.2"/>
        <n v="208.8"/>
        <n v="214.9"/>
        <n v="207.2"/>
        <n v="213.4"/>
        <n v="209.4"/>
        <n v="206.9"/>
        <n v="212.9"/>
        <n v="209"/>
        <n v="208.3"/>
        <n v="215.2"/>
        <n v="212.2"/>
        <n v="207.7"/>
        <n v="209.3"/>
      </sharedItems>
    </cacheField>
    <cacheField name="Egg" numFmtId="0">
      <sharedItems containsSemiMixedTypes="0" containsString="0" containsNumber="1" minValue="102.7" maxValue="197" count="282">
        <n v="113"/>
        <n v="110"/>
        <n v="110.2"/>
        <n v="116.9"/>
        <n v="112.8"/>
        <n v="109.9"/>
        <n v="113.2"/>
        <n v="111.2"/>
        <n v="106.9"/>
        <n v="106"/>
        <n v="106.6"/>
        <n v="105.9"/>
        <n v="102.7"/>
        <n v="104.7"/>
        <n v="108.1"/>
        <n v="112.5"/>
        <n v="109.8"/>
        <n v="110.5"/>
        <n v="114"/>
        <n v="111.9"/>
        <n v="111.1"/>
        <n v="112.7"/>
        <n v="111.7"/>
        <n v="112.3"/>
        <n v="112.6"/>
        <n v="114.5"/>
        <n v="113.3"/>
        <n v="116.2"/>
        <n v="122.6"/>
        <n v="118.7"/>
        <n v="120.4"/>
        <n v="128.5"/>
        <n v="123.5"/>
        <n v="120.5"/>
        <n v="129.9"/>
        <n v="124.1"/>
        <n v="121.2"/>
        <n v="124.5"/>
        <n v="122.5"/>
        <n v="120.7"/>
        <n v="121.5"/>
        <n v="121"/>
        <n v="118.1"/>
        <n v="114.2"/>
        <n v="115.9"/>
        <n v="116.1"/>
        <n v="115.4"/>
        <n v="115.8"/>
        <n v="117.7"/>
        <n v="118"/>
        <n v="117.8"/>
        <n v="116.5"/>
        <n v="117.3"/>
        <n v="116.4"/>
        <n v="118.3"/>
        <n v="119.9"/>
        <n v="122.7"/>
        <n v="121.8"/>
        <n v="126.3"/>
        <n v="122.1"/>
        <n v="126.6"/>
        <n v="123.8"/>
        <n v="119.5"/>
        <n v="121.1"/>
        <n v="118.9"/>
        <n v="113.5"/>
        <n v="116.8"/>
        <n v="117.2"/>
        <n v="114.4"/>
        <n v="111.3"/>
        <n v="115"/>
        <n v="120.9"/>
        <n v="121.6"/>
        <n v="122"/>
        <n v="121.3"/>
        <n v="120.1"/>
        <n v="115.6"/>
        <n v="120.8"/>
        <n v="121.7"/>
        <n v="123.3"/>
        <n v="127.1"/>
        <n v="124.8"/>
        <n v="126.5"/>
        <n v="132"/>
        <n v="128.6"/>
        <n v="127.7"/>
        <n v="130.30000000000001"/>
        <n v="128.69999999999999"/>
        <n v="125.1"/>
        <n v="123.7"/>
        <n v="124.6"/>
        <n v="123.4"/>
        <n v="124.4"/>
        <n v="127"/>
        <n v="125.4"/>
        <n v="130.9"/>
        <n v="128.30000000000001"/>
        <n v="129.6"/>
        <n v="136.6"/>
        <n v="132.30000000000001"/>
        <n v="133.69999999999999"/>
        <n v="131.6"/>
        <n v="130.5"/>
        <n v="130.6"/>
        <n v="130.1"/>
        <n v="130.19999999999999"/>
        <n v="134.1"/>
        <n v="134.9"/>
        <n v="132.9"/>
        <n v="131.9"/>
        <n v="132.6"/>
        <n v="132.19999999999999"/>
        <n v="129.30000000000001"/>
        <n v="128.80000000000001"/>
        <n v="128.4"/>
        <n v="126.1"/>
        <n v="126.8"/>
        <n v="125.6"/>
        <n v="128"/>
        <n v="128.1"/>
        <n v="129.80000000000001"/>
        <n v="129.4"/>
        <n v="130"/>
        <n v="129.69999999999999"/>
        <n v="131"/>
        <n v="131.4"/>
        <n v="131.19999999999999"/>
        <n v="140.5"/>
        <n v="146.69999999999999"/>
        <n v="142.9"/>
        <n v="144.80000000000001"/>
        <n v="145.9"/>
        <n v="145.19999999999999"/>
        <n v="143.80000000000001"/>
        <n v="143.6"/>
        <n v="143.69999999999999"/>
        <n v="140.6"/>
        <n v="139.9"/>
        <n v="140.30000000000001"/>
        <n v="140"/>
        <n v="135.5"/>
        <n v="138.30000000000001"/>
        <n v="135.9"/>
        <n v="130.80000000000001"/>
        <n v="133.9"/>
        <n v="133.6"/>
        <n v="136.69999999999999"/>
        <n v="135.6"/>
        <n v="139.30000000000001"/>
        <n v="139.1"/>
        <n v="139.19999999999999"/>
        <n v="138.1"/>
        <n v="132.80000000000001"/>
        <n v="135.1"/>
        <n v="134.6"/>
        <n v="133.5"/>
        <n v="137.30000000000001"/>
        <n v="137.80000000000001"/>
        <n v="137.1"/>
        <n v="137.4"/>
        <n v="141.1"/>
        <n v="138.80000000000001"/>
        <n v="138.19999999999999"/>
        <n v="143.5"/>
        <n v="140.19999999999999"/>
        <n v="145.30000000000001"/>
        <n v="141.5"/>
        <n v="138.69999999999999"/>
        <n v="134.5"/>
        <n v="136"/>
        <n v="136.19999999999999"/>
        <n v="140.4"/>
        <n v="138.4"/>
        <n v="142.5"/>
        <n v="140.80000000000001"/>
        <n v="138.5"/>
        <n v="141.6"/>
        <n v="139.6"/>
        <n v="141.19999999999999"/>
        <n v="144.69999999999999"/>
        <n v="142.6"/>
        <n v="148.4"/>
        <n v="145.6"/>
        <n v="149.5"/>
        <n v="153.69999999999999"/>
        <n v="151.1"/>
        <n v="153.5"/>
        <n v="157"/>
        <n v="154.9"/>
        <n v="150.9"/>
        <n v="153.1"/>
        <n v="151.80000000000001"/>
        <n v="147.6"/>
        <n v="148.9"/>
        <n v="148.1"/>
        <n v="146.9"/>
        <n v="151.9"/>
        <n v="148.80000000000001"/>
        <n v="150.5"/>
        <n v="150.91666666666666"/>
        <n v="151.36666666666667"/>
        <n v="149.4"/>
        <n v="154.6"/>
        <n v="151.4"/>
        <n v="154.5"/>
        <n v="150.80000000000001"/>
        <n v="157.30000000000001"/>
        <n v="152.5"/>
        <n v="159.19999999999999"/>
        <n v="164.8"/>
        <n v="161.4"/>
        <n v="171.6"/>
        <n v="176.9"/>
        <n v="173.6"/>
        <n v="173.4"/>
        <n v="178.3"/>
        <n v="175.3"/>
        <n v="178.4"/>
        <n v="168"/>
        <n v="169.9"/>
        <n v="168.7"/>
        <n v="163.19999999999999"/>
        <n v="164.7"/>
        <n v="163.80000000000001"/>
        <n v="163.4"/>
        <n v="166.4"/>
        <n v="164.6"/>
        <n v="168.6"/>
        <n v="173"/>
        <n v="170.3"/>
        <n v="179.3"/>
        <n v="182.8"/>
        <n v="180.7"/>
        <n v="180.4"/>
        <n v="185"/>
        <n v="182.2"/>
        <n v="176.5"/>
        <n v="174.1"/>
        <n v="172.8"/>
        <n v="172"/>
        <n v="170.1"/>
        <n v="171.2"/>
        <n v="171.5"/>
        <n v="175.4"/>
        <n v="180"/>
        <n v="177.9"/>
        <n v="178"/>
        <n v="180.1"/>
        <n v="178.8"/>
        <n v="175.5"/>
        <n v="176.4"/>
        <n v="175.8"/>
        <n v="167.9"/>
        <n v="167.7"/>
        <n v="167.8"/>
        <n v="164.5"/>
        <n v="164.1"/>
        <n v="162.4"/>
        <n v="169.6"/>
        <n v="170.8"/>
        <n v="174.3"/>
        <n v="176.6"/>
        <n v="175.2"/>
        <n v="168.3"/>
        <n v="170.6"/>
        <n v="169.2"/>
        <n v="169"/>
        <n v="170.9"/>
        <n v="169.7"/>
        <n v="171.9"/>
        <n v="180.2"/>
        <n v="183.2"/>
        <n v="181.4"/>
        <n v="189.1"/>
        <n v="191.9"/>
        <n v="190.2"/>
        <n v="192.9"/>
        <n v="197"/>
        <n v="194.5"/>
        <n v="173.9"/>
        <n v="177.2"/>
        <n v="172.4"/>
      </sharedItems>
    </cacheField>
    <cacheField name="Milk and products" numFmtId="0">
      <sharedItems containsSemiMixedTypes="0" containsString="0" containsNumber="1" minValue="103.6" maxValue="178.8" count="268">
        <n v="103.6"/>
        <n v="104.4"/>
        <n v="105.4"/>
        <n v="104"/>
        <n v="104.9"/>
        <n v="105.6"/>
        <n v="104.3"/>
        <n v="105.1"/>
        <n v="106.3"/>
        <n v="104.7"/>
        <n v="105.7"/>
        <n v="107.5"/>
        <n v="105.5"/>
        <n v="106.8"/>
        <n v="108.3"/>
        <n v="107.3"/>
        <n v="107.9"/>
        <n v="109.3"/>
        <n v="108.9"/>
        <n v="110"/>
        <n v="109.6"/>
        <n v="111"/>
        <n v="110.5"/>
        <n v="111.7"/>
        <n v="110.4"/>
        <n v="111.2"/>
        <n v="112.8"/>
        <n v="112"/>
        <n v="112.5"/>
        <n v="113.8"/>
        <n v="113.4"/>
        <n v="114.4"/>
        <n v="113.6"/>
        <n v="114.1"/>
        <n v="115"/>
        <n v="115.2"/>
        <n v="115.1"/>
        <n v="116.1"/>
        <n v="116.2"/>
        <n v="117"/>
        <n v="118"/>
        <n v="119.1"/>
        <n v="118.4"/>
        <n v="119.3"/>
        <n v="120.4"/>
        <n v="119.7"/>
        <n v="120.6"/>
        <n v="121.6"/>
        <n v="121"/>
        <n v="121.9"/>
        <n v="122.2"/>
        <n v="122"/>
        <n v="122.7"/>
        <n v="123.2"/>
        <n v="123.1"/>
        <n v="124"/>
        <n v="124.6"/>
        <n v="124.2"/>
        <n v="124.9"/>
        <n v="124.5"/>
        <n v="125.2"/>
        <n v="125"/>
        <n v="125.8"/>
        <n v="125.6"/>
        <n v="125.7"/>
        <n v="126"/>
        <n v="125.9"/>
        <n v="126.8"/>
        <n v="126.3"/>
        <n v="126.6"/>
        <n v="127.7"/>
        <n v="127.3"/>
        <n v="128.69999999999999"/>
        <n v="128.19999999999999"/>
        <n v="128.30000000000001"/>
        <n v="128.80000000000001"/>
        <n v="128"/>
        <n v="128.5"/>
        <n v="129.19999999999999"/>
        <n v="128.9"/>
        <n v="129.4"/>
        <n v="129.1"/>
        <n v="129.5"/>
        <n v="128.6"/>
        <n v="129.80000000000001"/>
        <n v="130.30000000000001"/>
        <n v="129.9"/>
        <n v="130.69999999999999"/>
        <n v="129.6"/>
        <n v="130.5"/>
        <n v="129.69999999999999"/>
        <n v="130.19999999999999"/>
        <n v="131.30000000000001"/>
        <n v="130.9"/>
        <n v="132.4"/>
        <n v="130.4"/>
        <n v="131.69999999999999"/>
        <n v="133.6"/>
        <n v="131"/>
        <n v="132.6"/>
        <n v="134.5"/>
        <n v="131.80000000000001"/>
        <n v="133.5"/>
        <n v="135.30000000000001"/>
        <n v="132.19999999999999"/>
        <n v="134.1"/>
        <n v="135.5"/>
        <n v="134.4"/>
        <n v="136"/>
        <n v="132.69999999999999"/>
        <n v="134.80000000000001"/>
        <n v="136.19999999999999"/>
        <n v="132.9"/>
        <n v="135"/>
        <n v="136.30000000000001"/>
        <n v="133.1"/>
        <n v="135.1"/>
        <n v="136.69999999999999"/>
        <n v="135.4"/>
        <n v="137.19999999999999"/>
        <n v="135.80000000000001"/>
        <n v="134.9"/>
        <n v="137.69999999999999"/>
        <n v="138.19999999999999"/>
        <n v="136.80000000000001"/>
        <n v="138.6"/>
        <n v="137.30000000000001"/>
        <n v="138.1"/>
        <n v="139"/>
        <n v="138.5"/>
        <n v="139.4"/>
        <n v="138.30000000000001"/>
        <n v="140.19999999999999"/>
        <n v="138.69999999999999"/>
        <n v="139.6"/>
        <n v="141.5"/>
        <n v="139.1"/>
        <n v="140.6"/>
        <n v="139.5"/>
        <n v="140.80000000000001"/>
        <n v="141.9"/>
        <n v="141"/>
        <n v="142"/>
        <n v="141.1"/>
        <n v="139.9"/>
        <n v="140.9"/>
        <n v="141.19999999999999"/>
        <n v="142.4"/>
        <n v="140.30000000000001"/>
        <n v="141.6"/>
        <n v="142.9"/>
        <n v="140.69999999999999"/>
        <n v="142.1"/>
        <n v="143.19999999999999"/>
        <n v="142.30000000000001"/>
        <n v="143.4"/>
        <n v="142.5"/>
        <n v="143.5"/>
        <n v="142.6"/>
        <n v="143.69999999999999"/>
        <n v="141.80000000000001"/>
        <n v="141.69999999999999"/>
        <n v="142.19999999999999"/>
        <n v="143.30000000000001"/>
        <n v="143.9"/>
        <n v="144.1"/>
        <n v="144"/>
        <n v="144.6"/>
        <n v="144.9"/>
        <n v="144.69999999999999"/>
        <n v="145.69999999999999"/>
        <n v="145.4"/>
        <n v="146.5"/>
        <n v="145.6"/>
        <n v="146.19999999999999"/>
        <n v="147.1"/>
        <n v="145.9"/>
        <n v="146.69999999999999"/>
        <n v="148.69999999999999"/>
        <n v="147.5"/>
        <n v="148.30000000000001"/>
        <n v="150.5"/>
        <n v="149.30000000000001"/>
        <n v="150.1"/>
        <n v="150.9"/>
        <n v="150.69999999999999"/>
        <n v="150.80000000000001"/>
        <n v="151.69999999999999"/>
        <n v="151.1"/>
        <n v="151.5"/>
        <n v="155.6"/>
        <n v="155.5"/>
        <n v="154.45000000000002"/>
        <n v="154.06666666666669"/>
        <n v="153.71666666666664"/>
        <n v="153.30000000000001"/>
        <n v="153.4"/>
        <n v="153.9"/>
        <n v="153.6"/>
        <n v="153.69999999999999"/>
        <n v="153.80000000000001"/>
        <n v="154"/>
        <n v="154.19999999999999"/>
        <n v="154.1"/>
        <n v="154.4"/>
        <n v="155.1"/>
        <n v="154.69999999999999"/>
        <n v="154.5"/>
        <n v="154.9"/>
        <n v="155"/>
        <n v="156"/>
        <n v="155.4"/>
        <n v="155.80000000000001"/>
        <n v="156.5"/>
        <n v="156.1"/>
        <n v="156.19999999999999"/>
        <n v="157.1"/>
        <n v="158.19999999999999"/>
        <n v="157.5"/>
        <n v="159.19999999999999"/>
        <n v="158.4"/>
        <n v="158"/>
        <n v="159.1"/>
        <n v="158.69999999999999"/>
        <n v="159.6"/>
        <n v="159.30000000000001"/>
        <n v="159.80000000000001"/>
        <n v="160"/>
        <n v="159.9"/>
        <n v="160.5"/>
        <n v="160.4"/>
        <n v="160.69999999999999"/>
        <n v="160.6"/>
        <n v="162"/>
        <n v="162.6"/>
        <n v="162.19999999999999"/>
        <n v="163.80000000000001"/>
        <n v="164.2"/>
        <n v="163.9"/>
        <n v="164.6"/>
        <n v="165.4"/>
        <n v="164.9"/>
        <n v="166.4"/>
        <n v="165.8"/>
        <n v="166.3"/>
        <n v="167.1"/>
        <n v="166.6"/>
        <n v="167.9"/>
        <n v="168.4"/>
        <n v="168.1"/>
        <n v="169.5"/>
        <n v="170.1"/>
        <n v="169.7"/>
        <n v="170.9"/>
        <n v="171"/>
        <n v="172.3"/>
        <n v="173.4"/>
        <n v="173.9"/>
        <n v="173.6"/>
        <n v="174.3"/>
        <n v="175.2"/>
        <n v="174.6"/>
        <n v="177"/>
        <n v="177.9"/>
        <n v="177.3"/>
        <n v="178.2"/>
        <n v="178.8"/>
        <n v="178.4"/>
      </sharedItems>
    </cacheField>
    <cacheField name="Oils and fats" numFmtId="0">
      <sharedItems containsSemiMixedTypes="0" containsString="0" containsNumber="1" minValue="101.1" maxValue="209.9" count="255">
        <n v="103.4"/>
        <n v="105.1"/>
        <n v="106.7"/>
        <n v="103.5"/>
        <n v="105.5"/>
        <n v="106.2"/>
        <n v="102.7"/>
        <n v="104.9"/>
        <n v="105.7"/>
        <n v="102.1"/>
        <n v="104.4"/>
        <n v="105.3"/>
        <n v="101.5"/>
        <n v="103.9"/>
        <n v="105.9"/>
        <n v="101.3"/>
        <n v="104.2"/>
        <n v="101.1"/>
        <n v="104.3"/>
        <n v="106.4"/>
        <n v="104.5"/>
        <n v="107.4"/>
        <n v="101.7"/>
        <n v="107.7"/>
        <n v="102.3"/>
        <n v="108.9"/>
        <n v="103.2"/>
        <n v="106.8"/>
        <n v="109.5"/>
        <n v="107.3"/>
        <n v="109"/>
        <n v="102.9"/>
        <n v="102.5"/>
        <n v="106.6"/>
        <n v="109.3"/>
        <n v="102.8"/>
        <n v="106.9"/>
        <n v="109.7"/>
        <n v="103.1"/>
        <n v="110.1"/>
        <n v="110.3"/>
        <n v="107.8"/>
        <n v="110.4"/>
        <n v="107.9"/>
        <n v="110.6"/>
        <n v="103.6"/>
        <n v="108"/>
        <n v="110.5"/>
        <n v="110.2"/>
        <n v="103"/>
        <n v="107.6"/>
        <n v="111"/>
        <n v="108.5"/>
        <n v="111.5"/>
        <n v="109.1"/>
        <n v="111.8"/>
        <n v="104.8"/>
        <n v="109.2"/>
        <n v="111.9"/>
        <n v="112.5"/>
        <n v="105.2"/>
        <n v="109.8"/>
        <n v="114.1"/>
        <n v="106"/>
        <n v="111.1"/>
        <n v="113.5"/>
        <n v="106.3"/>
        <n v="110.9"/>
        <n v="114"/>
        <n v="111.4"/>
        <n v="114.7"/>
        <n v="107"/>
        <n v="115.8"/>
        <n v="113.3"/>
        <n v="117.8"/>
        <n v="110"/>
        <n v="114.9"/>
        <n v="118.3"/>
        <n v="115.3"/>
        <n v="118.9"/>
        <n v="115.5"/>
        <n v="118.5"/>
        <n v="108.4"/>
        <n v="114.8"/>
        <n v="114.5"/>
        <n v="118.2"/>
        <n v="109.6"/>
        <n v="115"/>
        <n v="118.6"/>
        <n v="119.5"/>
        <n v="116.4"/>
        <n v="119.9"/>
        <n v="116.9"/>
        <n v="120.2"/>
        <n v="117.2"/>
        <n v="120.8"/>
        <n v="121.1"/>
        <n v="112.6"/>
        <n v="118"/>
        <n v="121.6"/>
        <n v="122"/>
        <n v="119.1"/>
        <n v="122.1"/>
        <n v="114.3"/>
        <n v="119.2"/>
        <n v="118.8"/>
        <n v="121.3"/>
        <n v="118.4"/>
        <n v="113.4"/>
        <n v="118.1"/>
        <n v="120.9"/>
        <n v="120.5"/>
        <n v="120.7"/>
        <n v="121.4"/>
        <n v="119"/>
        <n v="115.2"/>
        <n v="123.1"/>
        <n v="115.9"/>
        <n v="123.2"/>
        <n v="122.9"/>
        <n v="116.2"/>
        <n v="120.4"/>
        <n v="116.5"/>
        <n v="123.5"/>
        <n v="116.6"/>
        <n v="121"/>
        <n v="123.6"/>
        <n v="124"/>
        <n v="124.1"/>
        <n v="116.7"/>
        <n v="125"/>
        <n v="117.4"/>
        <n v="122.2"/>
        <n v="124.6"/>
        <n v="122.8"/>
        <n v="124.2"/>
        <n v="123.9"/>
        <n v="121.8"/>
        <n v="124.3"/>
        <n v="124.4"/>
        <n v="119.3"/>
        <n v="122.5"/>
        <n v="124.7"/>
        <n v="125.1"/>
        <n v="125.6"/>
        <n v="126"/>
        <n v="121.5"/>
        <n v="127.5"/>
        <n v="122.7"/>
        <n v="125.7"/>
        <n v="132"/>
        <n v="126.3"/>
        <n v="129.9"/>
        <n v="133.69999999999999"/>
        <n v="127.4"/>
        <n v="131.4"/>
        <n v="133.30000000000001"/>
        <n v="131.19999999999999"/>
        <n v="137.1"/>
        <n v="131.6"/>
        <n v="135.1"/>
        <n v="135.20000000000002"/>
        <n v="135.38333333333333"/>
        <n v="135.6"/>
        <n v="138.19999999999999"/>
        <n v="132.9"/>
        <n v="136.30000000000001"/>
        <n v="139.80000000000001"/>
        <n v="133.4"/>
        <n v="137.4"/>
        <n v="140.4"/>
        <n v="134.4"/>
        <n v="142.6"/>
        <n v="135.69999999999999"/>
        <n v="140.1"/>
        <n v="145.4"/>
        <n v="138"/>
        <n v="142.69999999999999"/>
        <n v="150"/>
        <n v="140.69999999999999"/>
        <n v="146.6"/>
        <n v="154.80000000000001"/>
        <n v="144.1"/>
        <n v="150.9"/>
        <n v="163"/>
        <n v="151.4"/>
        <n v="158.69999999999999"/>
        <n v="168.2"/>
        <n v="156.4"/>
        <n v="163.9"/>
        <n v="175.2"/>
        <n v="161.4"/>
        <n v="170.1"/>
        <n v="184.4"/>
        <n v="168.8"/>
        <n v="178.7"/>
        <n v="190.4"/>
        <n v="172.2"/>
        <n v="183.7"/>
        <n v="188.7"/>
        <n v="170.6"/>
        <n v="182.1"/>
        <n v="190.9"/>
        <n v="175"/>
        <n v="188"/>
        <n v="195.5"/>
        <n v="198.8"/>
        <n v="176.6"/>
        <n v="190.6"/>
        <n v="198.4"/>
        <n v="175.8"/>
        <n v="190.1"/>
        <n v="195.8"/>
        <n v="173.5"/>
        <n v="187.6"/>
        <n v="192.6"/>
        <n v="171"/>
        <n v="184.7"/>
        <n v="171.5"/>
        <n v="184.9"/>
        <n v="203.1"/>
        <n v="180"/>
        <n v="194.6"/>
        <n v="207.4"/>
        <n v="186"/>
        <n v="199.5"/>
        <n v="209.9"/>
        <n v="189.5"/>
        <n v="202.4"/>
        <n v="208.1"/>
        <n v="188.6"/>
        <n v="200.9"/>
        <n v="202.2"/>
        <n v="184.8"/>
        <n v="198.1"/>
        <n v="182.5"/>
        <n v="192.4"/>
        <n v="194.1"/>
        <n v="179.3"/>
        <n v="191.6"/>
        <n v="177.7"/>
        <n v="186.5"/>
        <n v="194"/>
        <n v="188.9"/>
        <n v="193.9"/>
        <n v="179.1"/>
        <n v="188.5"/>
        <n v="178"/>
        <n v="187.2"/>
        <n v="183.4"/>
        <n v="183.3"/>
        <n v="179.2"/>
        <n v="178.5"/>
        <n v="168.7"/>
        <n v="174.9"/>
      </sharedItems>
    </cacheField>
    <cacheField name="Fruits" numFmtId="0">
      <sharedItems containsSemiMixedTypes="0" containsString="0" containsNumber="1" minValue="102.3" maxValue="179.5" count="279">
        <n v="102.3"/>
        <n v="103.2"/>
        <n v="104"/>
        <n v="103.1"/>
        <n v="103.6"/>
        <n v="105.7"/>
        <n v="104.9"/>
        <n v="105.3"/>
        <n v="108.3"/>
        <n v="109.5"/>
        <n v="108.9"/>
        <n v="108.1"/>
        <n v="110.6"/>
        <n v="109.3"/>
        <n v="109.2"/>
        <n v="112.4"/>
        <n v="110.7"/>
        <n v="110.3"/>
        <n v="113.2"/>
        <n v="111.7"/>
        <n v="110.8"/>
        <n v="108.7"/>
        <n v="109.8"/>
        <n v="110.9"/>
        <n v="107.3"/>
        <n v="106.2"/>
        <n v="109.9"/>
        <n v="116.6"/>
        <n v="110"/>
        <n v="113.5"/>
        <n v="115.5"/>
        <n v="113.3"/>
        <n v="112.1"/>
        <n v="113.9"/>
        <n v="114.1"/>
        <n v="115.4"/>
        <n v="119.6"/>
        <n v="117.7"/>
        <n v="118.7"/>
        <n v="125.5"/>
        <n v="126.7"/>
        <n v="126.1"/>
        <n v="126.3"/>
        <n v="129.19999999999999"/>
        <n v="127.7"/>
        <n v="125.8"/>
        <n v="131.19999999999999"/>
        <n v="128.30000000000001"/>
        <n v="129.1"/>
        <n v="133.69999999999999"/>
        <n v="129.69999999999999"/>
        <n v="132.69999999999999"/>
        <n v="131.1"/>
        <n v="129.80000000000001"/>
        <n v="124.5"/>
        <n v="127.3"/>
        <n v="128.9"/>
        <n v="123.5"/>
        <n v="126.4"/>
        <n v="128.80000000000001"/>
        <n v="122.2"/>
        <n v="125.7"/>
        <n v="128.6"/>
        <n v="122.3"/>
        <n v="130.4"/>
        <n v="121.3"/>
        <n v="126.2"/>
        <n v="129.4"/>
        <n v="121.6"/>
        <n v="130.9"/>
        <n v="123.8"/>
        <n v="127.6"/>
        <n v="134.19999999999999"/>
        <n v="130.6"/>
        <n v="132.5"/>
        <n v="134.1"/>
        <n v="130.80000000000001"/>
        <n v="132.6"/>
        <n v="133.19999999999999"/>
        <n v="132.30000000000001"/>
        <n v="132.80000000000001"/>
        <n v="133.30000000000001"/>
        <n v="133.1"/>
        <n v="130.1"/>
        <n v="124"/>
        <n v="128.4"/>
        <n v="124.1"/>
        <n v="129"/>
        <n v="132.1"/>
        <n v="123.7"/>
        <n v="128.19999999999999"/>
        <n v="131.6"/>
        <n v="120.8"/>
        <n v="126.6"/>
        <n v="119"/>
        <n v="118.6"/>
        <n v="124.9"/>
        <n v="131.69999999999999"/>
        <n v="119.9"/>
        <n v="138.1"/>
        <n v="134.80000000000001"/>
        <n v="133.5"/>
        <n v="136"/>
        <n v="137.4"/>
        <n v="135.5"/>
        <n v="136.5"/>
        <n v="138.5"/>
        <n v="137"/>
        <n v="137.80000000000001"/>
        <n v="140.19999999999999"/>
        <n v="135.80000000000001"/>
        <n v="139.19999999999999"/>
        <n v="136.1"/>
        <n v="138.4"/>
        <n v="134.69999999999999"/>
        <n v="136.9"/>
        <n v="135.6"/>
        <n v="129.30000000000001"/>
        <n v="129.6"/>
        <n v="133"/>
        <n v="138.69999999999999"/>
        <n v="131.4"/>
        <n v="135.30000000000001"/>
        <n v="139.69999999999999"/>
        <n v="136.80000000000001"/>
        <n v="138.30000000000001"/>
        <n v="141.80000000000001"/>
        <n v="137.69999999999999"/>
        <n v="139.9"/>
        <n v="135.19999999999999"/>
        <n v="137.9"/>
        <n v="140.9"/>
        <n v="137.19999999999999"/>
        <n v="143.9"/>
        <n v="139.4"/>
        <n v="148"/>
        <n v="142.69999999999999"/>
        <n v="145.5"/>
        <n v="147.80000000000001"/>
        <n v="137.5"/>
        <n v="143"/>
        <n v="146.69999999999999"/>
        <n v="141.5"/>
        <n v="147.30000000000001"/>
        <n v="136.4"/>
        <n v="142.19999999999999"/>
        <n v="147.19999999999999"/>
        <n v="135"/>
        <n v="147.9"/>
        <n v="133.80000000000001"/>
        <n v="141.30000000000001"/>
        <n v="149.4"/>
        <n v="142.9"/>
        <n v="152.9"/>
        <n v="146.19999999999999"/>
        <n v="156.4"/>
        <n v="150.1"/>
        <n v="153.5"/>
        <n v="157.5"/>
        <n v="151.30000000000001"/>
        <n v="154.6"/>
        <n v="154.1"/>
        <n v="152.19999999999999"/>
        <n v="153.19999999999999"/>
        <n v="153.30000000000001"/>
        <n v="149.69999999999999"/>
        <n v="151.6"/>
        <n v="154.4"/>
        <n v="146.30000000000001"/>
        <n v="150.6"/>
        <n v="140"/>
        <n v="145.4"/>
        <n v="144.5"/>
        <n v="139.5"/>
        <n v="142.5"/>
        <n v="142.80000000000001"/>
        <n v="135.4"/>
        <n v="137.6"/>
        <n v="143.69999999999999"/>
        <n v="146.5"/>
        <n v="143.30000000000001"/>
        <n v="150.9"/>
        <n v="146.80000000000001"/>
        <n v="146.4"/>
        <n v="154.69999999999999"/>
        <n v="150.30000000000001"/>
        <n v="153.9"/>
        <n v="143.80000000000001"/>
        <n v="149.80000000000001"/>
        <n v="146.6"/>
        <n v="145.69999999999999"/>
        <n v="148.80000000000001"/>
        <n v="147.4"/>
        <n v="144.30000000000001"/>
        <n v="144.4"/>
        <n v="143.19999999999999"/>
        <n v="140.69999999999999"/>
        <n v="143.1"/>
        <n v="149.9"/>
        <n v="148.71666666666667"/>
        <n v="148.03333333333333"/>
        <n v="147.85"/>
        <n v="151.80000000000001"/>
        <n v="146.9"/>
        <n v="154.5"/>
        <n v="150.4"/>
        <n v="147"/>
        <n v="155.4"/>
        <n v="155.69999999999999"/>
        <n v="151.19999999999999"/>
        <n v="150.5"/>
        <n v="148.4"/>
        <n v="145.9"/>
        <n v="147.69999999999999"/>
        <n v="152.6"/>
        <n v="149.6"/>
        <n v="154"/>
        <n v="150.69999999999999"/>
        <n v="157.30000000000001"/>
        <n v="153.69999999999999"/>
        <n v="160.6"/>
        <n v="168.8"/>
        <n v="164.4"/>
        <n v="162.30000000000001"/>
        <n v="172.5"/>
        <n v="167.1"/>
        <n v="158.6"/>
        <n v="171.5"/>
        <n v="164.6"/>
        <n v="157.69999999999999"/>
        <n v="170.9"/>
        <n v="163.9"/>
        <n v="161.30000000000001"/>
        <n v="156.80000000000001"/>
        <n v="152.69999999999999"/>
        <n v="161.19999999999999"/>
        <n v="156.69999999999999"/>
        <n v="159.30000000000001"/>
        <n v="160.30000000000001"/>
        <n v="156.5"/>
        <n v="152"/>
        <n v="158.30000000000001"/>
        <n v="154.9"/>
        <n v="151.4"/>
        <n v="155.9"/>
        <n v="159.6"/>
        <n v="157.6"/>
        <n v="169.7"/>
        <n v="175.9"/>
        <n v="172.6"/>
        <n v="168"/>
        <n v="174.5"/>
        <n v="171"/>
        <n v="165.8"/>
        <n v="174.1"/>
        <n v="169.6"/>
        <n v="179.5"/>
        <n v="174.2"/>
        <n v="169.2"/>
        <n v="177.1"/>
        <n v="172.9"/>
        <n v="164.1"/>
        <n v="167.5"/>
        <n v="165.7"/>
        <n v="162.19999999999999"/>
        <n v="163.80000000000001"/>
        <n v="159.1"/>
        <n v="162.6"/>
        <n v="160.69999999999999"/>
        <n v="159.5"/>
        <n v="158"/>
        <n v="156.30000000000001"/>
        <n v="160.5"/>
        <n v="167.2"/>
        <n v="172.1"/>
        <n v="169.5"/>
        <n v="173.7"/>
        <n v="179.2"/>
        <n v="176.3"/>
      </sharedItems>
    </cacheField>
    <cacheField name="Vegetables" numFmtId="0">
      <sharedItems containsSemiMixedTypes="0" containsString="0" containsNumber="1" minValue="101.4" maxValue="245.3" count="311">
        <n v="102.9"/>
        <n v="102.2"/>
        <n v="102.4"/>
        <n v="104.9"/>
        <n v="103.2"/>
        <n v="101.4"/>
        <n v="103.8"/>
        <n v="103.4"/>
        <n v="109.7"/>
        <n v="105.5"/>
        <n v="107.3"/>
        <n v="123.7"/>
        <n v="112.9"/>
        <n v="118"/>
        <n v="143.6"/>
        <n v="126.7"/>
        <n v="129.19999999999999"/>
        <n v="160.9"/>
        <n v="140"/>
        <n v="138.9"/>
        <n v="177"/>
        <n v="151.80000000000001"/>
        <n v="154"/>
        <n v="174.3"/>
        <n v="164.9"/>
        <n v="183.5"/>
        <n v="171.2"/>
        <n v="178.1"/>
        <n v="192.8"/>
        <n v="183.1"/>
        <n v="145.69999999999999"/>
        <n v="144.80000000000001"/>
        <n v="145.4"/>
        <n v="123.9"/>
        <n v="118.9"/>
        <n v="122.2"/>
        <n v="116"/>
        <n v="111.5"/>
        <n v="114.5"/>
        <n v="117.9"/>
        <n v="113.3"/>
        <n v="116.3"/>
        <n v="120.5"/>
        <n v="121.2"/>
        <n v="120.7"/>
        <n v="127"/>
        <n v="125"/>
        <n v="129.30000000000001"/>
        <n v="137.5"/>
        <n v="132.1"/>
        <n v="150.1"/>
        <n v="172.4"/>
        <n v="157.69999999999999"/>
        <n v="161.1"/>
        <n v="181.9"/>
        <n v="168.2"/>
        <n v="158.80000000000001"/>
        <n v="168.6"/>
        <n v="162.1"/>
        <n v="155.30000000000001"/>
        <n v="159.6"/>
        <n v="156.80000000000001"/>
        <n v="152"/>
        <n v="153.19999999999999"/>
        <n v="152.4"/>
        <n v="140.30000000000001"/>
        <n v="141"/>
        <n v="140.5"/>
        <n v="132.30000000000001"/>
        <n v="134.4"/>
        <n v="133"/>
        <n v="128.19999999999999"/>
        <n v="131.80000000000001"/>
        <n v="129.4"/>
        <n v="128"/>
        <n v="131.4"/>
        <n v="127.5"/>
        <n v="130.80000000000001"/>
        <n v="128.6"/>
        <n v="128.5"/>
        <n v="135.6"/>
        <n v="130.9"/>
        <n v="135.19999999999999"/>
        <n v="146.69999999999999"/>
        <n v="139.1"/>
        <n v="140.80000000000001"/>
        <n v="153.5"/>
        <n v="145.1"/>
        <n v="153.6"/>
        <n v="165.5"/>
        <n v="157.6"/>
        <n v="158.9"/>
        <n v="168.5"/>
        <n v="162.19999999999999"/>
        <n v="165.8"/>
        <n v="160.4"/>
        <n v="155.19999999999999"/>
        <n v="164.6"/>
        <n v="158.4"/>
        <n v="145.5"/>
        <n v="149"/>
        <n v="140.1"/>
        <n v="144.1"/>
        <n v="141.5"/>
        <n v="130.30000000000001"/>
        <n v="130.69999999999999"/>
        <n v="128.1"/>
        <n v="129.80000000000001"/>
        <n v="134.1"/>
        <n v="136.80000000000001"/>
        <n v="135"/>
        <n v="141.80000000000001"/>
        <n v="151.4"/>
        <n v="152.5"/>
        <n v="173.7"/>
        <n v="159.69999999999999"/>
        <n v="158.19999999999999"/>
        <n v="179.5"/>
        <n v="165.4"/>
        <n v="156.9"/>
        <n v="163.5"/>
        <n v="159.1"/>
        <n v="149.5"/>
        <n v="152.9"/>
        <n v="150.69999999999999"/>
        <n v="149.19999999999999"/>
        <n v="155.1"/>
        <n v="151.19999999999999"/>
        <n v="142"/>
        <n v="141.9"/>
        <n v="121.1"/>
        <n v="125.3"/>
        <n v="119.8"/>
        <n v="118.7"/>
        <n v="119.4"/>
        <n v="119.1"/>
        <n v="120.2"/>
        <n v="119.5"/>
        <n v="119.7"/>
        <n v="121.5"/>
        <n v="127.1"/>
        <n v="123.4"/>
        <n v="123.8"/>
        <n v="125.6"/>
        <n v="128.80000000000001"/>
        <n v="142.19999999999999"/>
        <n v="133.30000000000001"/>
        <n v="151.5"/>
        <n v="175.1"/>
        <n v="159.5"/>
        <n v="162.9"/>
        <n v="179.8"/>
        <n v="154.5"/>
        <n v="160.69999999999999"/>
        <n v="156.6"/>
        <n v="157.1"/>
        <n v="173.2"/>
        <n v="162.6"/>
        <n v="168"/>
        <n v="185.2"/>
        <n v="173.8"/>
        <n v="161"/>
        <n v="163.19999999999999"/>
        <n v="161.69999999999999"/>
        <n v="152.1"/>
        <n v="150.5"/>
        <n v="151.6"/>
        <n v="142.4"/>
        <n v="136.9"/>
        <n v="138"/>
        <n v="134.6"/>
        <n v="135.1"/>
        <n v="127.6"/>
        <n v="132.6"/>
        <n v="137.80000000000001"/>
        <n v="143.5"/>
        <n v="144"/>
        <n v="143.69999999999999"/>
        <n v="154.19999999999999"/>
        <n v="159.19999999999999"/>
        <n v="155.9"/>
        <n v="156.30000000000001"/>
        <n v="157.30000000000001"/>
        <n v="149.4"/>
        <n v="151.30000000000001"/>
        <n v="150"/>
        <n v="147.6"/>
        <n v="153"/>
        <n v="147.5"/>
        <n v="145.19999999999999"/>
        <n v="136.6"/>
        <n v="132.4"/>
        <n v="131.69999999999999"/>
        <n v="130.5"/>
        <n v="131.30000000000001"/>
        <n v="128.69999999999999"/>
        <n v="131.6"/>
        <n v="129.69999999999999"/>
        <n v="141.19999999999999"/>
        <n v="133.4"/>
        <n v="161.6"/>
        <n v="143"/>
        <n v="140.6"/>
        <n v="169.8"/>
        <n v="180.1"/>
        <n v="160.30000000000001"/>
        <n v="156.19999999999999"/>
        <n v="189.1"/>
        <n v="167.4"/>
        <n v="163.4"/>
        <n v="192.4"/>
        <n v="178.8"/>
        <n v="207.2"/>
        <n v="188.4"/>
        <n v="191.4"/>
        <n v="215.7"/>
        <n v="199.6"/>
        <n v="209.5"/>
        <n v="231.5"/>
        <n v="217"/>
        <n v="191.5"/>
        <n v="207.8"/>
        <n v="197"/>
        <n v="165.1"/>
        <n v="181.7"/>
        <n v="170.7"/>
        <n v="152.30000000000001"/>
        <n v="167"/>
        <n v="162.69999999999999"/>
        <n v="180"/>
        <n v="164.64999999999998"/>
        <n v="162.35"/>
        <n v="160.88333333333333"/>
        <n v="148.9"/>
        <n v="156.5"/>
        <n v="171"/>
        <n v="191.9"/>
        <n v="202"/>
        <n v="186.7"/>
        <n v="200.6"/>
        <n v="226"/>
        <n v="209.2"/>
        <n v="222.2"/>
        <n v="245.3"/>
        <n v="230"/>
        <n v="225.2"/>
        <n v="240.9"/>
        <n v="230.5"/>
        <n v="187.8"/>
        <n v="206.8"/>
        <n v="194.2"/>
        <n v="149.69999999999999"/>
        <n v="180.2"/>
        <n v="160"/>
        <n v="166.1"/>
        <n v="138.4"/>
        <n v="166.5"/>
        <n v="147.9"/>
        <n v="144.69999999999999"/>
        <n v="176.2"/>
        <n v="155.4"/>
        <n v="152.80000000000001"/>
        <n v="186.4"/>
        <n v="164.2"/>
        <n v="153.9"/>
        <n v="183.3"/>
        <n v="162.30000000000001"/>
        <n v="170.4"/>
        <n v="214.4"/>
        <n v="185.3"/>
        <n v="183.9"/>
        <n v="229.1"/>
        <n v="199.2"/>
        <n v="172.3"/>
        <n v="219.5"/>
        <n v="188.3"/>
        <n v="203.6"/>
        <n v="198"/>
        <n v="169.7"/>
        <n v="155.80000000000001"/>
        <n v="166.9"/>
        <n v="190.7"/>
        <n v="166.2"/>
        <n v="203.2"/>
        <n v="174.9"/>
        <n v="167.3"/>
        <n v="211.5"/>
        <n v="182.3"/>
        <n v="208.5"/>
        <n v="182.1"/>
        <n v="173.1"/>
        <n v="213.1"/>
        <n v="176.9"/>
        <n v="220.8"/>
        <n v="191.8"/>
        <n v="184.8"/>
        <n v="228.6"/>
        <n v="199.7"/>
        <n v="171.6"/>
        <n v="205.5"/>
        <n v="150.19999999999999"/>
        <n v="178.7"/>
        <n v="159.9"/>
        <n v="142.9"/>
        <n v="175.3"/>
        <n v="140.9"/>
        <n v="175.8"/>
        <n v="152.69999999999999"/>
        <n v="175.9"/>
        <n v="142.80000000000001"/>
        <n v="179.9"/>
      </sharedItems>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3.9"/>
    </cacheField>
    <cacheField name="Spices" numFmtId="0">
      <sharedItems containsSemiMixedTypes="0" containsString="0" containsNumber="1" minValue="101.8" maxValue="215.5"/>
    </cacheField>
    <cacheField name="Non-alcoholic beverages" numFmtId="0">
      <sharedItems containsSemiMixedTypes="0" containsString="0" containsNumber="1" minValue="104.9" maxValue="178.2"/>
    </cacheField>
    <cacheField name="Prepared meals, snacks, sweets etc." numFmtId="0">
      <sharedItems containsSemiMixedTypes="0" containsString="0" containsNumber="1" minValue="107.3" maxValue="197"/>
    </cacheField>
    <cacheField name="Food and beverages" numFmtId="0">
      <sharedItems containsSemiMixedTypes="0" containsString="0" containsNumber="1" minValue="105.6" maxValue="183.3"/>
    </cacheField>
    <cacheField name="Pan, tobacco and intoxicants" numFmtId="0">
      <sharedItems containsSemiMixedTypes="0" containsString="0" containsNumber="1" minValue="105.1" maxValue="203.5"/>
    </cacheField>
    <cacheField name="Clothing" numFmtId="0">
      <sharedItems containsSemiMixedTypes="0" containsString="0" containsNumber="1" minValue="105.9" maxValue="190.7"/>
    </cacheField>
    <cacheField name="Footwear" numFmtId="0">
      <sharedItems containsSemiMixedTypes="0" containsString="0" containsNumber="1" minValue="105" maxValue="187.3"/>
    </cacheField>
    <cacheField name="Clothing and footwear" numFmtId="0">
      <sharedItems containsSemiMixedTypes="0" containsString="0" containsNumber="1" minValue="105.8" maxValue="190.2"/>
    </cacheField>
    <cacheField name="Housing" numFmtId="0">
      <sharedItems containsSemiMixedTypes="0" containsString="0" containsNumber="1" minValue="100.3" maxValue="175.2"/>
    </cacheField>
    <cacheField name="Fuel and light" numFmtId="0">
      <sharedItems containsSemiMixedTypes="0" containsString="0" containsNumber="1" minValue="105.4" maxValue="183.2"/>
    </cacheField>
    <cacheField name="Household goods and services" numFmtId="0">
      <sharedItems containsSemiMixedTypes="0" containsString="0" containsNumber="1" minValue="104.8" maxValue="179.1"/>
    </cacheField>
    <cacheField name="Health" numFmtId="0">
      <sharedItems containsSemiMixedTypes="0" containsString="0" containsNumber="1" minValue="104" maxValue="187.2"/>
    </cacheField>
    <cacheField name="Transport and communication" numFmtId="0">
      <sharedItems containsSemiMixedTypes="0" containsString="0" containsNumber="1" minValue="103.2" maxValue="169.4"/>
    </cacheField>
    <cacheField name="Recreation and amusement" numFmtId="0">
      <sharedItems containsSemiMixedTypes="0" containsString="0" containsNumber="1" minValue="102.9" maxValue="173.2"/>
    </cacheField>
    <cacheField name="Education" numFmtId="0">
      <sharedItems containsSemiMixedTypes="0" containsString="0" containsNumber="1" minValue="103.5" maxValue="179.4"/>
    </cacheField>
    <cacheField name="Personal care and effects" numFmtId="0">
      <sharedItems containsSemiMixedTypes="0" containsString="0" containsNumber="1" minValue="102.1" maxValue="184.4"/>
    </cacheField>
    <cacheField name="Miscellaneous" numFmtId="0">
      <sharedItems containsSemiMixedTypes="0" containsString="0" containsNumber="1" minValue="103.7" maxValue="178.9"/>
    </cacheField>
    <cacheField name="General index" numFmtId="0">
      <sharedItems containsSemiMixedTypes="0" containsString="0" containsNumber="1" minValue="104" maxValue="178.8"/>
    </cacheField>
  </cacheFields>
  <extLst>
    <ext xmlns:x14="http://schemas.microsoft.com/office/spreadsheetml/2009/9/main" uri="{725AE2AE-9491-48be-B2B4-4EB974FC3084}">
      <x14:pivotCacheDefinition pivotCacheId="779543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x v="0"/>
    <n v="113"/>
    <n v="103.6"/>
    <n v="103.4"/>
    <n v="102.3"/>
    <n v="102.9"/>
    <n v="105.8"/>
    <n v="105.1"/>
    <n v="101.8"/>
    <n v="105.1"/>
    <n v="107.9"/>
    <n v="105.9"/>
    <n v="105.2"/>
    <n v="105.9"/>
    <n v="105"/>
    <n v="105.8"/>
    <n v="100.3"/>
    <n v="105.4"/>
    <n v="104.8"/>
    <n v="104.1"/>
    <n v="103.2"/>
    <n v="102.9"/>
    <n v="103.5"/>
    <n v="104.3"/>
    <n v="103.7"/>
    <n v="104"/>
  </r>
  <r>
    <x v="1"/>
    <x v="0"/>
    <x v="0"/>
    <x v="1"/>
    <x v="1"/>
    <n v="110"/>
    <n v="104.4"/>
    <n v="105.1"/>
    <n v="103.2"/>
    <n v="102.2"/>
    <n v="106"/>
    <n v="106.2"/>
    <n v="102.7"/>
    <n v="104.9"/>
    <n v="107.3"/>
    <n v="105.6"/>
    <n v="105.1"/>
    <n v="106.3"/>
    <n v="105.5"/>
    <n v="106.2"/>
    <n v="100.3"/>
    <n v="105.5"/>
    <n v="104.8"/>
    <n v="104"/>
    <n v="103.2"/>
    <n v="103.1"/>
    <n v="103.6"/>
    <n v="104.5"/>
    <n v="103.9"/>
    <n v="104.6"/>
  </r>
  <r>
    <x v="2"/>
    <x v="0"/>
    <x v="1"/>
    <x v="2"/>
    <x v="2"/>
    <n v="110.2"/>
    <n v="105.4"/>
    <n v="106.7"/>
    <n v="104"/>
    <n v="102.4"/>
    <n v="105.9"/>
    <n v="105.7"/>
    <n v="103.1"/>
    <n v="105.1"/>
    <n v="107.7"/>
    <n v="106.3"/>
    <n v="105.6"/>
    <n v="107.1"/>
    <n v="106.3"/>
    <n v="107"/>
    <n v="100.35"/>
    <n v="106.2"/>
    <n v="105.2"/>
    <n v="104.4"/>
    <n v="103.9"/>
    <n v="104"/>
    <n v="104.1"/>
    <n v="104.6"/>
    <n v="104.4"/>
    <n v="105.8"/>
  </r>
  <r>
    <x v="0"/>
    <x v="0"/>
    <x v="1"/>
    <x v="3"/>
    <x v="3"/>
    <n v="116.9"/>
    <n v="104"/>
    <n v="103.5"/>
    <n v="103.1"/>
    <n v="104.9"/>
    <n v="104.1"/>
    <n v="103.8"/>
    <n v="102.3"/>
    <n v="106"/>
    <n v="109"/>
    <n v="107.2"/>
    <n v="106"/>
    <n v="106.6"/>
    <n v="105.5"/>
    <n v="106.4"/>
    <n v="100.4"/>
    <n v="105.7"/>
    <n v="105.2"/>
    <n v="104.7"/>
    <n v="104.4"/>
    <n v="103.3"/>
    <n v="103.7"/>
    <n v="104.3"/>
    <n v="104.3"/>
    <n v="104.7"/>
  </r>
  <r>
    <x v="1"/>
    <x v="0"/>
    <x v="1"/>
    <x v="4"/>
    <x v="4"/>
    <n v="112.8"/>
    <n v="104.9"/>
    <n v="105.5"/>
    <n v="103.6"/>
    <n v="103.2"/>
    <n v="105.3"/>
    <n v="105.1"/>
    <n v="102.8"/>
    <n v="105.5"/>
    <n v="108.3"/>
    <n v="106.6"/>
    <n v="105.7"/>
    <n v="106.9"/>
    <n v="106"/>
    <n v="106.8"/>
    <n v="100.4"/>
    <n v="106"/>
    <n v="105.2"/>
    <n v="104.5"/>
    <n v="104.2"/>
    <n v="103.6"/>
    <n v="103.9"/>
    <n v="104.5"/>
    <n v="104.4"/>
    <n v="105.3"/>
  </r>
  <r>
    <x v="2"/>
    <x v="0"/>
    <x v="2"/>
    <x v="5"/>
    <x v="5"/>
    <n v="109.9"/>
    <n v="105.6"/>
    <n v="106.2"/>
    <n v="105.7"/>
    <n v="101.4"/>
    <n v="105.7"/>
    <n v="105"/>
    <n v="103.3"/>
    <n v="105.6"/>
    <n v="108.2"/>
    <n v="106.6"/>
    <n v="106.5"/>
    <n v="107.6"/>
    <n v="106.8"/>
    <n v="107.5"/>
    <n v="100.43333333333334"/>
    <n v="106.1"/>
    <n v="105.6"/>
    <n v="104.7"/>
    <n v="104.6"/>
    <n v="104"/>
    <n v="104.3"/>
    <n v="104.3"/>
    <n v="104.6"/>
    <n v="106"/>
  </r>
  <r>
    <x v="0"/>
    <x v="0"/>
    <x v="2"/>
    <x v="6"/>
    <x v="6"/>
    <n v="113.2"/>
    <n v="104.3"/>
    <n v="102.7"/>
    <n v="104.9"/>
    <n v="103.8"/>
    <n v="103.5"/>
    <n v="102.6"/>
    <n v="102.4"/>
    <n v="107"/>
    <n v="109.8"/>
    <n v="107.3"/>
    <n v="106.8"/>
    <n v="107.2"/>
    <n v="106"/>
    <n v="107"/>
    <n v="100.4"/>
    <n v="106"/>
    <n v="105.7"/>
    <n v="105.2"/>
    <n v="105.5"/>
    <n v="103.5"/>
    <n v="103.8"/>
    <n v="104.2"/>
    <n v="104.9"/>
    <n v="105"/>
  </r>
  <r>
    <x v="1"/>
    <x v="0"/>
    <x v="2"/>
    <x v="7"/>
    <x v="7"/>
    <n v="111.2"/>
    <n v="105.1"/>
    <n v="104.9"/>
    <n v="105.3"/>
    <n v="102.2"/>
    <n v="105"/>
    <n v="104.2"/>
    <n v="103"/>
    <n v="106.2"/>
    <n v="108.9"/>
    <n v="106.9"/>
    <n v="106.6"/>
    <n v="107.4"/>
    <n v="106.5"/>
    <n v="107.3"/>
    <n v="100.4"/>
    <n v="106.1"/>
    <n v="105.6"/>
    <n v="104.9"/>
    <n v="105.1"/>
    <n v="103.7"/>
    <n v="104"/>
    <n v="104.3"/>
    <n v="104.7"/>
    <n v="105.5"/>
  </r>
  <r>
    <x v="2"/>
    <x v="0"/>
    <x v="3"/>
    <x v="5"/>
    <x v="8"/>
    <n v="106.9"/>
    <n v="106.3"/>
    <n v="105.7"/>
    <n v="108.3"/>
    <n v="103.4"/>
    <n v="105.7"/>
    <n v="104.2"/>
    <n v="103.2"/>
    <n v="106.5"/>
    <n v="108.8"/>
    <n v="107.1"/>
    <n v="107.1"/>
    <n v="108.1"/>
    <n v="107.4"/>
    <n v="108"/>
    <n v="100.46666666666665"/>
    <n v="106.5"/>
    <n v="106.1"/>
    <n v="105.1"/>
    <n v="104.4"/>
    <n v="104.5"/>
    <n v="104.8"/>
    <n v="102.7"/>
    <n v="104.6"/>
    <n v="106.4"/>
  </r>
  <r>
    <x v="0"/>
    <x v="0"/>
    <x v="3"/>
    <x v="8"/>
    <x v="9"/>
    <n v="106"/>
    <n v="104.7"/>
    <n v="102.1"/>
    <n v="109.5"/>
    <n v="109.7"/>
    <n v="104.6"/>
    <n v="102"/>
    <n v="103.5"/>
    <n v="108.2"/>
    <n v="110.6"/>
    <n v="108.8"/>
    <n v="108.5"/>
    <n v="107.9"/>
    <n v="106.4"/>
    <n v="107.7"/>
    <n v="100.5"/>
    <n v="106.4"/>
    <n v="106.5"/>
    <n v="105.7"/>
    <n v="105"/>
    <n v="104"/>
    <n v="105.2"/>
    <n v="103.2"/>
    <n v="105.1"/>
    <n v="105.7"/>
  </r>
  <r>
    <x v="1"/>
    <x v="0"/>
    <x v="3"/>
    <x v="9"/>
    <x v="10"/>
    <n v="106.6"/>
    <n v="105.7"/>
    <n v="104.4"/>
    <n v="108.9"/>
    <n v="105.5"/>
    <n v="105.3"/>
    <n v="103.5"/>
    <n v="103.3"/>
    <n v="107.2"/>
    <n v="109.6"/>
    <n v="107.7"/>
    <n v="107.5"/>
    <n v="108"/>
    <n v="107"/>
    <n v="107.9"/>
    <n v="100.5"/>
    <n v="106.5"/>
    <n v="106.3"/>
    <n v="105.3"/>
    <n v="104.7"/>
    <n v="104.2"/>
    <n v="105"/>
    <n v="102.9"/>
    <n v="104.8"/>
    <n v="106.1"/>
  </r>
  <r>
    <x v="2"/>
    <x v="0"/>
    <x v="4"/>
    <x v="10"/>
    <x v="11"/>
    <n v="105.9"/>
    <n v="107.5"/>
    <n v="105.3"/>
    <n v="108.1"/>
    <n v="107.3"/>
    <n v="106.1"/>
    <n v="103.7"/>
    <n v="104"/>
    <n v="107.4"/>
    <n v="109.9"/>
    <n v="108.1"/>
    <n v="108.1"/>
    <n v="108.8"/>
    <n v="107.9"/>
    <n v="108.6"/>
    <n v="102.53333333333335"/>
    <n v="107.5"/>
    <n v="106.8"/>
    <n v="105.7"/>
    <n v="104.1"/>
    <n v="105"/>
    <n v="105.5"/>
    <n v="102.1"/>
    <n v="104.8"/>
    <n v="107.2"/>
  </r>
  <r>
    <x v="0"/>
    <x v="0"/>
    <x v="4"/>
    <x v="11"/>
    <x v="12"/>
    <n v="102.7"/>
    <n v="105.5"/>
    <n v="101.5"/>
    <n v="110.6"/>
    <n v="123.7"/>
    <n v="105.2"/>
    <n v="101.9"/>
    <n v="105"/>
    <n v="109.1"/>
    <n v="111.3"/>
    <n v="111.1"/>
    <n v="109.8"/>
    <n v="108.5"/>
    <n v="106.7"/>
    <n v="108.3"/>
    <n v="100.5"/>
    <n v="107.2"/>
    <n v="107.1"/>
    <n v="106.2"/>
    <n v="103.9"/>
    <n v="104.6"/>
    <n v="105.7"/>
    <n v="102.6"/>
    <n v="104.9"/>
    <n v="106.6"/>
  </r>
  <r>
    <x v="1"/>
    <x v="0"/>
    <x v="4"/>
    <x v="12"/>
    <x v="13"/>
    <n v="104.7"/>
    <n v="106.8"/>
    <n v="103.9"/>
    <n v="109.3"/>
    <n v="112.9"/>
    <n v="105.8"/>
    <n v="103.1"/>
    <n v="104.3"/>
    <n v="108.1"/>
    <n v="110.5"/>
    <n v="109.2"/>
    <n v="108.6"/>
    <n v="108.7"/>
    <n v="107.4"/>
    <n v="108.5"/>
    <n v="100.5"/>
    <n v="107.4"/>
    <n v="106.9"/>
    <n v="105.9"/>
    <n v="104"/>
    <n v="104.8"/>
    <n v="105.6"/>
    <n v="102.3"/>
    <n v="104.8"/>
    <n v="106.9"/>
  </r>
  <r>
    <x v="2"/>
    <x v="0"/>
    <x v="5"/>
    <x v="12"/>
    <x v="14"/>
    <n v="108.1"/>
    <n v="108.3"/>
    <n v="105.9"/>
    <n v="109.2"/>
    <n v="118"/>
    <n v="106.8"/>
    <n v="104.1"/>
    <n v="105.4"/>
    <n v="108.2"/>
    <n v="111"/>
    <n v="110.6"/>
    <n v="109"/>
    <n v="109.7"/>
    <n v="108.8"/>
    <n v="109.5"/>
    <n v="104.93333333333335"/>
    <n v="108.5"/>
    <n v="107.5"/>
    <n v="106.3"/>
    <n v="105"/>
    <n v="105.6"/>
    <n v="106.5"/>
    <n v="102.5"/>
    <n v="105.5"/>
    <n v="108.9"/>
  </r>
  <r>
    <x v="0"/>
    <x v="0"/>
    <x v="5"/>
    <x v="13"/>
    <x v="15"/>
    <n v="112.5"/>
    <n v="107.3"/>
    <n v="101.3"/>
    <n v="112.4"/>
    <n v="143.6"/>
    <n v="105.4"/>
    <n v="101.4"/>
    <n v="106.4"/>
    <n v="110"/>
    <n v="112.2"/>
    <n v="115"/>
    <n v="110.9"/>
    <n v="109.2"/>
    <n v="107.2"/>
    <n v="108.9"/>
    <n v="106.6"/>
    <n v="108"/>
    <n v="107.7"/>
    <n v="106.5"/>
    <n v="105.2"/>
    <n v="105.2"/>
    <n v="108.1"/>
    <n v="103.3"/>
    <n v="106.1"/>
    <n v="109.7"/>
  </r>
  <r>
    <x v="1"/>
    <x v="0"/>
    <x v="5"/>
    <x v="14"/>
    <x v="16"/>
    <n v="109.8"/>
    <n v="107.9"/>
    <n v="104.2"/>
    <n v="110.7"/>
    <n v="126.7"/>
    <n v="106.3"/>
    <n v="103.2"/>
    <n v="105.7"/>
    <n v="109"/>
    <n v="111.6"/>
    <n v="112.2"/>
    <n v="109.5"/>
    <n v="109.5"/>
    <n v="108.1"/>
    <n v="109.3"/>
    <n v="106.6"/>
    <n v="108.3"/>
    <n v="107.6"/>
    <n v="106.4"/>
    <n v="105.1"/>
    <n v="105.4"/>
    <n v="107.4"/>
    <n v="102.8"/>
    <n v="105.8"/>
    <n v="109.3"/>
  </r>
  <r>
    <x v="2"/>
    <x v="0"/>
    <x v="6"/>
    <x v="15"/>
    <x v="16"/>
    <n v="110.5"/>
    <n v="109.3"/>
    <n v="106.2"/>
    <n v="110.3"/>
    <n v="129.19999999999999"/>
    <n v="107.1"/>
    <n v="104.3"/>
    <n v="106.4"/>
    <n v="109.1"/>
    <n v="112.1"/>
    <n v="113.1"/>
    <n v="109.8"/>
    <n v="110.5"/>
    <n v="109.5"/>
    <n v="110.3"/>
    <n v="107.73333333333333"/>
    <n v="109.5"/>
    <n v="108.3"/>
    <n v="106.9"/>
    <n v="106.8"/>
    <n v="106.4"/>
    <n v="107.8"/>
    <n v="102.5"/>
    <n v="106.5"/>
    <n v="110.7"/>
  </r>
  <r>
    <x v="0"/>
    <x v="0"/>
    <x v="6"/>
    <x v="16"/>
    <x v="17"/>
    <n v="114"/>
    <n v="108.3"/>
    <n v="101.1"/>
    <n v="113.2"/>
    <n v="160.9"/>
    <n v="105.1"/>
    <n v="101.3"/>
    <n v="107.5"/>
    <n v="110.4"/>
    <n v="113.1"/>
    <n v="117.5"/>
    <n v="111.7"/>
    <n v="109.8"/>
    <n v="107.8"/>
    <n v="109.5"/>
    <n v="107.7"/>
    <n v="108.6"/>
    <n v="108.1"/>
    <n v="107.1"/>
    <n v="107.3"/>
    <n v="105.9"/>
    <n v="110.1"/>
    <n v="103.2"/>
    <n v="107.3"/>
    <n v="111.4"/>
  </r>
  <r>
    <x v="1"/>
    <x v="0"/>
    <x v="6"/>
    <x v="17"/>
    <x v="18"/>
    <n v="111.9"/>
    <n v="108.9"/>
    <n v="104.3"/>
    <n v="111.7"/>
    <n v="140"/>
    <n v="106.4"/>
    <n v="103.3"/>
    <n v="106.8"/>
    <n v="109.6"/>
    <n v="112.6"/>
    <n v="114.7"/>
    <n v="110.3"/>
    <n v="110.2"/>
    <n v="108.8"/>
    <n v="110"/>
    <n v="107.7"/>
    <n v="109.2"/>
    <n v="108.2"/>
    <n v="107"/>
    <n v="107.1"/>
    <n v="106.1"/>
    <n v="109.1"/>
    <n v="102.8"/>
    <n v="106.9"/>
    <n v="111"/>
  </r>
  <r>
    <x v="2"/>
    <x v="0"/>
    <x v="7"/>
    <x v="18"/>
    <x v="19"/>
    <n v="111.1"/>
    <n v="110"/>
    <n v="106.4"/>
    <n v="110.8"/>
    <n v="138.9"/>
    <n v="107.4"/>
    <n v="104.1"/>
    <n v="106.9"/>
    <n v="109.7"/>
    <n v="112.6"/>
    <n v="114.9"/>
    <n v="110.7"/>
    <n v="111.3"/>
    <n v="110.2"/>
    <n v="111.1"/>
    <n v="108.76666666666669"/>
    <n v="109.9"/>
    <n v="108.7"/>
    <n v="107.5"/>
    <n v="107.8"/>
    <n v="106.8"/>
    <n v="108.7"/>
    <n v="105"/>
    <n v="107.5"/>
    <n v="112.1"/>
  </r>
  <r>
    <x v="0"/>
    <x v="0"/>
    <x v="7"/>
    <x v="19"/>
    <x v="20"/>
    <n v="112.7"/>
    <n v="108.9"/>
    <n v="101.1"/>
    <n v="108.7"/>
    <n v="177"/>
    <n v="104.7"/>
    <n v="101"/>
    <n v="108.5"/>
    <n v="110.9"/>
    <n v="114.3"/>
    <n v="119.6"/>
    <n v="112.4"/>
    <n v="110.6"/>
    <n v="108.3"/>
    <n v="110.2"/>
    <n v="108.9"/>
    <n v="109.3"/>
    <n v="108.7"/>
    <n v="107.6"/>
    <n v="108.1"/>
    <n v="106.5"/>
    <n v="110.8"/>
    <n v="106"/>
    <n v="108.3"/>
    <n v="112.7"/>
  </r>
  <r>
    <x v="1"/>
    <x v="0"/>
    <x v="7"/>
    <x v="20"/>
    <x v="21"/>
    <n v="111.7"/>
    <n v="109.6"/>
    <n v="104.5"/>
    <n v="109.8"/>
    <n v="151.80000000000001"/>
    <n v="106.5"/>
    <n v="103.1"/>
    <n v="107.4"/>
    <n v="110.2"/>
    <n v="113.4"/>
    <n v="116.6"/>
    <n v="111.2"/>
    <n v="111"/>
    <n v="109.4"/>
    <n v="110.7"/>
    <n v="108.9"/>
    <n v="109.7"/>
    <n v="108.7"/>
    <n v="107.5"/>
    <n v="108"/>
    <n v="106.6"/>
    <n v="109.9"/>
    <n v="105.4"/>
    <n v="107.9"/>
    <n v="112.4"/>
  </r>
  <r>
    <x v="2"/>
    <x v="0"/>
    <x v="8"/>
    <x v="11"/>
    <x v="22"/>
    <n v="111.7"/>
    <n v="111"/>
    <n v="107.4"/>
    <n v="110.9"/>
    <n v="154"/>
    <n v="108.1"/>
    <n v="104.2"/>
    <n v="107.9"/>
    <n v="110.4"/>
    <n v="114"/>
    <n v="117.8"/>
    <n v="111.7"/>
    <n v="112.7"/>
    <n v="111.4"/>
    <n v="112.5"/>
    <n v="109.7"/>
    <n v="111.1"/>
    <n v="109.6"/>
    <n v="108.3"/>
    <n v="109.3"/>
    <n v="107.7"/>
    <n v="109.8"/>
    <n v="106.7"/>
    <n v="108.7"/>
    <n v="114.2"/>
  </r>
  <r>
    <x v="0"/>
    <x v="0"/>
    <x v="8"/>
    <x v="21"/>
    <x v="23"/>
    <n v="113.2"/>
    <n v="109.6"/>
    <n v="101.7"/>
    <n v="103.2"/>
    <n v="174.3"/>
    <n v="105.1"/>
    <n v="100.8"/>
    <n v="109.1"/>
    <n v="111.1"/>
    <n v="115.4"/>
    <n v="119.2"/>
    <n v="112.9"/>
    <n v="111.4"/>
    <n v="109"/>
    <n v="111.1"/>
    <n v="109.7"/>
    <n v="109.5"/>
    <n v="109.6"/>
    <n v="107.9"/>
    <n v="110.4"/>
    <n v="107.4"/>
    <n v="111.2"/>
    <n v="106.9"/>
    <n v="109.4"/>
    <n v="113.2"/>
  </r>
  <r>
    <x v="1"/>
    <x v="0"/>
    <x v="8"/>
    <x v="22"/>
    <x v="24"/>
    <n v="112.3"/>
    <n v="110.5"/>
    <n v="105.3"/>
    <n v="107.3"/>
    <n v="160.9"/>
    <n v="107.1"/>
    <n v="103.1"/>
    <n v="108.3"/>
    <n v="110.7"/>
    <n v="114.6"/>
    <n v="118.3"/>
    <n v="112"/>
    <n v="112.2"/>
    <n v="110.4"/>
    <n v="111.9"/>
    <n v="109.7"/>
    <n v="110.5"/>
    <n v="109.6"/>
    <n v="108.1"/>
    <n v="109.9"/>
    <n v="107.5"/>
    <n v="110.6"/>
    <n v="106.8"/>
    <n v="109"/>
    <n v="113.7"/>
  </r>
  <r>
    <x v="2"/>
    <x v="0"/>
    <x v="9"/>
    <x v="23"/>
    <x v="19"/>
    <n v="112.6"/>
    <n v="111.7"/>
    <n v="107.7"/>
    <n v="113.2"/>
    <n v="164.9"/>
    <n v="108.3"/>
    <n v="103.9"/>
    <n v="108.2"/>
    <n v="111.1"/>
    <n v="114.9"/>
    <n v="119.8"/>
    <n v="112.2"/>
    <n v="113.6"/>
    <n v="112.3"/>
    <n v="113.4"/>
    <n v="110.43333333333334"/>
    <n v="111.6"/>
    <n v="110.4"/>
    <n v="108.9"/>
    <n v="109.3"/>
    <n v="108.3"/>
    <n v="110.2"/>
    <n v="107.5"/>
    <n v="109.1"/>
    <n v="115.5"/>
  </r>
  <r>
    <x v="0"/>
    <x v="0"/>
    <x v="9"/>
    <x v="24"/>
    <x v="25"/>
    <n v="114.5"/>
    <n v="110.4"/>
    <n v="102.3"/>
    <n v="106.2"/>
    <n v="183.5"/>
    <n v="105.3"/>
    <n v="100.2"/>
    <n v="109.6"/>
    <n v="111.4"/>
    <n v="116"/>
    <n v="120.8"/>
    <n v="113.5"/>
    <n v="112.5"/>
    <n v="109.7"/>
    <n v="112"/>
    <n v="110.5"/>
    <n v="109.7"/>
    <n v="110.2"/>
    <n v="108.2"/>
    <n v="109.7"/>
    <n v="108"/>
    <n v="111.3"/>
    <n v="107.3"/>
    <n v="109.4"/>
    <n v="114"/>
  </r>
  <r>
    <x v="1"/>
    <x v="0"/>
    <x v="9"/>
    <x v="25"/>
    <x v="26"/>
    <n v="113.3"/>
    <n v="111.2"/>
    <n v="105.7"/>
    <n v="109.9"/>
    <n v="171.2"/>
    <n v="107.3"/>
    <n v="102.7"/>
    <n v="108.7"/>
    <n v="111.2"/>
    <n v="115.4"/>
    <n v="120.2"/>
    <n v="112.5"/>
    <n v="113.2"/>
    <n v="111.2"/>
    <n v="112.8"/>
    <n v="110.5"/>
    <n v="110.9"/>
    <n v="110.3"/>
    <n v="108.6"/>
    <n v="109.5"/>
    <n v="108.1"/>
    <n v="110.8"/>
    <n v="107.4"/>
    <n v="109.2"/>
    <n v="114.8"/>
  </r>
  <r>
    <x v="2"/>
    <x v="0"/>
    <x v="10"/>
    <x v="26"/>
    <x v="16"/>
    <n v="116.2"/>
    <n v="112.8"/>
    <n v="108.9"/>
    <n v="116.6"/>
    <n v="178.1"/>
    <n v="109.1"/>
    <n v="103.6"/>
    <n v="109"/>
    <n v="111.8"/>
    <n v="116"/>
    <n v="122.5"/>
    <n v="112.8"/>
    <n v="114.6"/>
    <n v="113.1"/>
    <n v="114.4"/>
    <n v="110.76666666666669"/>
    <n v="112.6"/>
    <n v="111.3"/>
    <n v="109.7"/>
    <n v="109.6"/>
    <n v="108.7"/>
    <n v="111"/>
    <n v="108.2"/>
    <n v="109.8"/>
    <n v="117.4"/>
  </r>
  <r>
    <x v="0"/>
    <x v="0"/>
    <x v="10"/>
    <x v="27"/>
    <x v="26"/>
    <n v="122.6"/>
    <n v="112"/>
    <n v="103.2"/>
    <n v="110"/>
    <n v="192.8"/>
    <n v="106.3"/>
    <n v="99.5"/>
    <n v="110.3"/>
    <n v="111.8"/>
    <n v="117.1"/>
    <n v="122.9"/>
    <n v="114.1"/>
    <n v="113.5"/>
    <n v="110.3"/>
    <n v="113"/>
    <n v="111.1"/>
    <n v="110"/>
    <n v="110.9"/>
    <n v="108.6"/>
    <n v="109.5"/>
    <n v="108.5"/>
    <n v="111.3"/>
    <n v="107.9"/>
    <n v="109.6"/>
    <n v="115"/>
  </r>
  <r>
    <x v="1"/>
    <x v="0"/>
    <x v="10"/>
    <x v="28"/>
    <x v="19"/>
    <n v="118.7"/>
    <n v="112.5"/>
    <n v="106.8"/>
    <n v="113.5"/>
    <n v="183.1"/>
    <n v="108.2"/>
    <n v="102.2"/>
    <n v="109.4"/>
    <n v="111.8"/>
    <n v="116.5"/>
    <n v="122.6"/>
    <n v="113.1"/>
    <n v="114.2"/>
    <n v="111.9"/>
    <n v="113.8"/>
    <n v="111.1"/>
    <n v="111.6"/>
    <n v="111.1"/>
    <n v="109.3"/>
    <n v="109.5"/>
    <n v="108.6"/>
    <n v="111.2"/>
    <n v="108.1"/>
    <n v="109.7"/>
    <n v="116.3"/>
  </r>
  <r>
    <x v="2"/>
    <x v="0"/>
    <x v="11"/>
    <x v="29"/>
    <x v="27"/>
    <n v="120.4"/>
    <n v="113.8"/>
    <n v="109.5"/>
    <n v="115.5"/>
    <n v="145.69999999999999"/>
    <n v="109.5"/>
    <n v="102.9"/>
    <n v="109.8"/>
    <n v="112.1"/>
    <n v="116.8"/>
    <n v="118.7"/>
    <n v="113.6"/>
    <n v="115.8"/>
    <n v="114"/>
    <n v="115.5"/>
    <n v="111.13333333333333"/>
    <n v="112.8"/>
    <n v="112.1"/>
    <n v="110.1"/>
    <n v="109.9"/>
    <n v="109.2"/>
    <n v="111.6"/>
    <n v="108.1"/>
    <n v="110.1"/>
    <n v="115.5"/>
  </r>
  <r>
    <x v="0"/>
    <x v="0"/>
    <x v="11"/>
    <x v="30"/>
    <x v="25"/>
    <n v="128.5"/>
    <n v="112.8"/>
    <n v="103.4"/>
    <n v="110.7"/>
    <n v="144.80000000000001"/>
    <n v="107.1"/>
    <n v="98.6"/>
    <n v="111.9"/>
    <n v="112.1"/>
    <n v="118.1"/>
    <n v="117.8"/>
    <n v="115"/>
    <n v="114.2"/>
    <n v="110.9"/>
    <n v="113.7"/>
    <n v="110.7"/>
    <n v="110.4"/>
    <n v="111.3"/>
    <n v="109"/>
    <n v="109.7"/>
    <n v="108.9"/>
    <n v="111.4"/>
    <n v="107.7"/>
    <n v="109.8"/>
    <n v="113.3"/>
  </r>
  <r>
    <x v="1"/>
    <x v="0"/>
    <x v="11"/>
    <x v="31"/>
    <x v="28"/>
    <n v="123.5"/>
    <n v="113.4"/>
    <n v="107.3"/>
    <n v="113.3"/>
    <n v="145.4"/>
    <n v="108.7"/>
    <n v="101.5"/>
    <n v="110.5"/>
    <n v="112.1"/>
    <n v="117.4"/>
    <n v="118.4"/>
    <n v="114"/>
    <n v="115.2"/>
    <n v="112.7"/>
    <n v="114.8"/>
    <n v="110.7"/>
    <n v="111.9"/>
    <n v="111.7"/>
    <n v="109.7"/>
    <n v="109.8"/>
    <n v="109"/>
    <n v="111.5"/>
    <n v="107.9"/>
    <n v="110"/>
    <n v="114.5"/>
  </r>
  <r>
    <x v="2"/>
    <x v="1"/>
    <x v="0"/>
    <x v="24"/>
    <x v="29"/>
    <n v="120.5"/>
    <n v="114.4"/>
    <n v="109"/>
    <n v="115.5"/>
    <n v="123.9"/>
    <n v="109.6"/>
    <n v="101.8"/>
    <n v="110.2"/>
    <n v="112.4"/>
    <n v="117.3"/>
    <n v="116"/>
    <n v="114"/>
    <n v="116.5"/>
    <n v="114.5"/>
    <n v="116.2"/>
    <n v="111.60000000000001"/>
    <n v="113"/>
    <n v="112.6"/>
    <n v="110.6"/>
    <n v="110.5"/>
    <n v="109.6"/>
    <n v="111.8"/>
    <n v="108.3"/>
    <n v="110.6"/>
    <n v="114.2"/>
  </r>
  <r>
    <x v="0"/>
    <x v="1"/>
    <x v="0"/>
    <x v="32"/>
    <x v="30"/>
    <n v="129.9"/>
    <n v="113.6"/>
    <n v="102.9"/>
    <n v="112.1"/>
    <n v="118.9"/>
    <n v="107.5"/>
    <n v="96.9"/>
    <n v="112.7"/>
    <n v="112.1"/>
    <n v="119"/>
    <n v="115.5"/>
    <n v="115.7"/>
    <n v="114.8"/>
    <n v="111.3"/>
    <n v="114.3"/>
    <n v="111.6"/>
    <n v="111"/>
    <n v="111.9"/>
    <n v="109.7"/>
    <n v="110.8"/>
    <n v="109.8"/>
    <n v="111.5"/>
    <n v="108"/>
    <n v="110.5"/>
    <n v="112.9"/>
  </r>
  <r>
    <x v="1"/>
    <x v="1"/>
    <x v="0"/>
    <x v="33"/>
    <x v="31"/>
    <n v="124.1"/>
    <n v="114.1"/>
    <n v="106.8"/>
    <n v="113.9"/>
    <n v="122.2"/>
    <n v="108.9"/>
    <n v="100.2"/>
    <n v="111"/>
    <n v="112.3"/>
    <n v="118.1"/>
    <n v="115.8"/>
    <n v="114.5"/>
    <n v="115.8"/>
    <n v="113.2"/>
    <n v="115.4"/>
    <n v="111.6"/>
    <n v="112.2"/>
    <n v="112.3"/>
    <n v="110.3"/>
    <n v="110.7"/>
    <n v="109.7"/>
    <n v="111.6"/>
    <n v="108.2"/>
    <n v="110.6"/>
    <n v="113.6"/>
  </r>
  <r>
    <x v="2"/>
    <x v="1"/>
    <x v="1"/>
    <x v="34"/>
    <x v="32"/>
    <n v="121.2"/>
    <n v="115"/>
    <n v="109"/>
    <n v="116.6"/>
    <n v="116"/>
    <n v="109.8"/>
    <n v="101.1"/>
    <n v="110.4"/>
    <n v="112.9"/>
    <n v="117.8"/>
    <n v="115.3"/>
    <n v="114.2"/>
    <n v="117.1"/>
    <n v="114.5"/>
    <n v="116.7"/>
    <n v="112.43333333333334"/>
    <n v="113.2"/>
    <n v="112.9"/>
    <n v="110.9"/>
    <n v="110.8"/>
    <n v="109.9"/>
    <n v="112"/>
    <n v="108.7"/>
    <n v="110.9"/>
    <n v="114"/>
  </r>
  <r>
    <x v="0"/>
    <x v="1"/>
    <x v="1"/>
    <x v="35"/>
    <x v="30"/>
    <n v="124.5"/>
    <n v="115.2"/>
    <n v="102.5"/>
    <n v="114.1"/>
    <n v="111.5"/>
    <n v="108.2"/>
    <n v="95.4"/>
    <n v="113.5"/>
    <n v="112.1"/>
    <n v="119.9"/>
    <n v="115.2"/>
    <n v="116.2"/>
    <n v="115.3"/>
    <n v="111.7"/>
    <n v="114.7"/>
    <n v="112.5"/>
    <n v="111.1"/>
    <n v="112.6"/>
    <n v="110.4"/>
    <n v="111.3"/>
    <n v="110.3"/>
    <n v="111.6"/>
    <n v="108.7"/>
    <n v="111"/>
    <n v="113.1"/>
  </r>
  <r>
    <x v="1"/>
    <x v="1"/>
    <x v="1"/>
    <x v="36"/>
    <x v="17"/>
    <n v="122.5"/>
    <n v="115.1"/>
    <n v="106.6"/>
    <n v="115.4"/>
    <n v="114.5"/>
    <n v="109.3"/>
    <n v="99.2"/>
    <n v="111.4"/>
    <n v="112.6"/>
    <n v="118.8"/>
    <n v="115.3"/>
    <n v="114.7"/>
    <n v="116.4"/>
    <n v="113.3"/>
    <n v="115.9"/>
    <n v="112.5"/>
    <n v="112.4"/>
    <n v="112.8"/>
    <n v="110.7"/>
    <n v="111.1"/>
    <n v="110.1"/>
    <n v="111.8"/>
    <n v="108.7"/>
    <n v="110.9"/>
    <n v="113.6"/>
  </r>
  <r>
    <x v="2"/>
    <x v="1"/>
    <x v="2"/>
    <x v="37"/>
    <x v="25"/>
    <n v="120.7"/>
    <n v="116.1"/>
    <n v="109.3"/>
    <n v="119.6"/>
    <n v="117.9"/>
    <n v="110.2"/>
    <n v="101.2"/>
    <n v="110.7"/>
    <n v="113"/>
    <n v="118.3"/>
    <n v="116.2"/>
    <n v="114.6"/>
    <n v="117.5"/>
    <n v="114.9"/>
    <n v="117.2"/>
    <n v="113.19999999999999"/>
    <n v="113.4"/>
    <n v="113.4"/>
    <n v="111.4"/>
    <n v="111.2"/>
    <n v="110.2"/>
    <n v="112.4"/>
    <n v="108.9"/>
    <n v="111.3"/>
    <n v="114.6"/>
  </r>
  <r>
    <x v="0"/>
    <x v="1"/>
    <x v="2"/>
    <x v="38"/>
    <x v="33"/>
    <n v="121.5"/>
    <n v="116.2"/>
    <n v="102.8"/>
    <n v="117.7"/>
    <n v="113.3"/>
    <n v="108.9"/>
    <n v="96.3"/>
    <n v="114.1"/>
    <n v="112.2"/>
    <n v="120.5"/>
    <n v="116"/>
    <n v="116.7"/>
    <n v="115.8"/>
    <n v="112.1"/>
    <n v="115.2"/>
    <n v="113.2"/>
    <n v="110.9"/>
    <n v="113"/>
    <n v="110.8"/>
    <n v="111.6"/>
    <n v="110.9"/>
    <n v="111.8"/>
    <n v="109.2"/>
    <n v="111.4"/>
    <n v="113.7"/>
  </r>
  <r>
    <x v="1"/>
    <x v="1"/>
    <x v="2"/>
    <x v="39"/>
    <x v="34"/>
    <n v="121"/>
    <n v="116.1"/>
    <n v="106.9"/>
    <n v="118.7"/>
    <n v="116.3"/>
    <n v="109.8"/>
    <n v="99.6"/>
    <n v="111.8"/>
    <n v="112.7"/>
    <n v="119.3"/>
    <n v="116.1"/>
    <n v="115.2"/>
    <n v="116.8"/>
    <n v="113.7"/>
    <n v="116.4"/>
    <n v="113.2"/>
    <n v="112.5"/>
    <n v="113.2"/>
    <n v="111.2"/>
    <n v="111.4"/>
    <n v="110.6"/>
    <n v="112"/>
    <n v="109"/>
    <n v="111.3"/>
    <n v="114.2"/>
  </r>
  <r>
    <x v="2"/>
    <x v="1"/>
    <x v="3"/>
    <x v="36"/>
    <x v="35"/>
    <n v="118.1"/>
    <n v="117"/>
    <n v="109.7"/>
    <n v="125.5"/>
    <n v="120.5"/>
    <n v="111"/>
    <n v="102.6"/>
    <n v="111.2"/>
    <n v="113.5"/>
    <n v="118.7"/>
    <n v="117.2"/>
    <n v="115.4"/>
    <n v="118.1"/>
    <n v="116.1"/>
    <n v="117.8"/>
    <n v="113.8"/>
    <n v="113.4"/>
    <n v="113.7"/>
    <n v="111.8"/>
    <n v="111.2"/>
    <n v="110.5"/>
    <n v="113"/>
    <n v="108.9"/>
    <n v="111.5"/>
    <n v="115.4"/>
  </r>
  <r>
    <x v="0"/>
    <x v="1"/>
    <x v="3"/>
    <x v="40"/>
    <x v="36"/>
    <n v="113.3"/>
    <n v="117"/>
    <n v="103.1"/>
    <n v="126.7"/>
    <n v="121.2"/>
    <n v="111"/>
    <n v="100.3"/>
    <n v="115.3"/>
    <n v="112.7"/>
    <n v="121"/>
    <n v="118.2"/>
    <n v="117.6"/>
    <n v="116.3"/>
    <n v="112.5"/>
    <n v="115.7"/>
    <n v="113.9"/>
    <n v="110.9"/>
    <n v="113.4"/>
    <n v="111"/>
    <n v="111.2"/>
    <n v="111.2"/>
    <n v="112.5"/>
    <n v="109.1"/>
    <n v="111.4"/>
    <n v="114.7"/>
  </r>
  <r>
    <x v="1"/>
    <x v="1"/>
    <x v="3"/>
    <x v="41"/>
    <x v="37"/>
    <n v="116.2"/>
    <n v="117"/>
    <n v="107.3"/>
    <n v="126.1"/>
    <n v="120.7"/>
    <n v="111"/>
    <n v="101.8"/>
    <n v="112.6"/>
    <n v="113.2"/>
    <n v="119.8"/>
    <n v="117.6"/>
    <n v="116"/>
    <n v="117.4"/>
    <n v="114.6"/>
    <n v="117"/>
    <n v="113.9"/>
    <n v="112.5"/>
    <n v="113.6"/>
    <n v="111.5"/>
    <n v="111.2"/>
    <n v="110.9"/>
    <n v="112.7"/>
    <n v="109"/>
    <n v="111.5"/>
    <n v="115.1"/>
  </r>
  <r>
    <x v="2"/>
    <x v="1"/>
    <x v="4"/>
    <x v="42"/>
    <x v="38"/>
    <n v="116.9"/>
    <n v="118"/>
    <n v="110.1"/>
    <n v="126.3"/>
    <n v="123.9"/>
    <n v="111.5"/>
    <n v="103.5"/>
    <n v="111.6"/>
    <n v="114.2"/>
    <n v="119.2"/>
    <n v="118.2"/>
    <n v="116.3"/>
    <n v="118.7"/>
    <n v="116.8"/>
    <n v="118.5"/>
    <n v="114.03333333333335"/>
    <n v="113.4"/>
    <n v="114.1"/>
    <n v="112.1"/>
    <n v="111.4"/>
    <n v="110.9"/>
    <n v="113.1"/>
    <n v="108.9"/>
    <n v="111.8"/>
    <n v="116"/>
  </r>
  <r>
    <x v="0"/>
    <x v="1"/>
    <x v="4"/>
    <x v="43"/>
    <x v="39"/>
    <n v="114.2"/>
    <n v="119.1"/>
    <n v="103.5"/>
    <n v="129.19999999999999"/>
    <n v="127"/>
    <n v="112.6"/>
    <n v="101.3"/>
    <n v="117"/>
    <n v="112.9"/>
    <n v="121.7"/>
    <n v="120"/>
    <n v="118.3"/>
    <n v="116.8"/>
    <n v="112.9"/>
    <n v="116.2"/>
    <n v="114.3"/>
    <n v="111.1"/>
    <n v="114.1"/>
    <n v="111.2"/>
    <n v="111.3"/>
    <n v="111.5"/>
    <n v="112.9"/>
    <n v="109.3"/>
    <n v="111.7"/>
    <n v="115.6"/>
  </r>
  <r>
    <x v="1"/>
    <x v="1"/>
    <x v="4"/>
    <x v="44"/>
    <x v="40"/>
    <n v="115.9"/>
    <n v="118.4"/>
    <n v="107.7"/>
    <n v="127.7"/>
    <n v="125"/>
    <n v="111.9"/>
    <n v="102.8"/>
    <n v="113.4"/>
    <n v="113.7"/>
    <n v="120.4"/>
    <n v="118.9"/>
    <n v="116.8"/>
    <n v="118"/>
    <n v="115.2"/>
    <n v="117.6"/>
    <n v="114.3"/>
    <n v="112.5"/>
    <n v="114.1"/>
    <n v="111.8"/>
    <n v="111.3"/>
    <n v="111.2"/>
    <n v="113"/>
    <n v="109.1"/>
    <n v="111.8"/>
    <n v="115.8"/>
  </r>
  <r>
    <x v="2"/>
    <x v="1"/>
    <x v="5"/>
    <x v="39"/>
    <x v="40"/>
    <n v="116.1"/>
    <n v="119.3"/>
    <n v="110.3"/>
    <n v="125.8"/>
    <n v="129.30000000000001"/>
    <n v="112.2"/>
    <n v="103.6"/>
    <n v="112.3"/>
    <n v="114.9"/>
    <n v="120.1"/>
    <n v="119.5"/>
    <n v="117.3"/>
    <n v="119.7"/>
    <n v="117.3"/>
    <n v="119.3"/>
    <n v="114.33333333333331"/>
    <n v="114.4"/>
    <n v="114.9"/>
    <n v="112.8"/>
    <n v="112.2"/>
    <n v="111.4"/>
    <n v="114.3"/>
    <n v="108"/>
    <n v="112.3"/>
    <n v="117"/>
  </r>
  <r>
    <x v="0"/>
    <x v="1"/>
    <x v="5"/>
    <x v="45"/>
    <x v="41"/>
    <n v="115.4"/>
    <n v="120.4"/>
    <n v="103.4"/>
    <n v="131.19999999999999"/>
    <n v="137.5"/>
    <n v="112.8"/>
    <n v="101.4"/>
    <n v="118.3"/>
    <n v="113.2"/>
    <n v="122.4"/>
    <n v="122"/>
    <n v="119"/>
    <n v="117.4"/>
    <n v="113.2"/>
    <n v="116.7"/>
    <n v="113.9"/>
    <n v="111.2"/>
    <n v="114.3"/>
    <n v="111.4"/>
    <n v="111.5"/>
    <n v="111.8"/>
    <n v="115.1"/>
    <n v="108.7"/>
    <n v="112.2"/>
    <n v="116.4"/>
  </r>
  <r>
    <x v="1"/>
    <x v="1"/>
    <x v="5"/>
    <x v="46"/>
    <x v="42"/>
    <n v="115.8"/>
    <n v="119.7"/>
    <n v="107.8"/>
    <n v="128.30000000000001"/>
    <n v="132.1"/>
    <n v="112.4"/>
    <n v="102.9"/>
    <n v="114.3"/>
    <n v="114.2"/>
    <n v="121.2"/>
    <n v="120.4"/>
    <n v="117.8"/>
    <n v="118.8"/>
    <n v="115.6"/>
    <n v="118.3"/>
    <n v="113.9"/>
    <n v="113.2"/>
    <n v="114.6"/>
    <n v="112.3"/>
    <n v="111.8"/>
    <n v="111.6"/>
    <n v="114.8"/>
    <n v="108.3"/>
    <n v="112.3"/>
    <n v="116.7"/>
  </r>
  <r>
    <x v="2"/>
    <x v="1"/>
    <x v="6"/>
    <x v="47"/>
    <x v="43"/>
    <n v="117.7"/>
    <n v="120.6"/>
    <n v="110.4"/>
    <n v="129.1"/>
    <n v="150.1"/>
    <n v="113.2"/>
    <n v="104.8"/>
    <n v="113.3"/>
    <n v="115.6"/>
    <n v="120.9"/>
    <n v="123.3"/>
    <n v="118"/>
    <n v="120.7"/>
    <n v="118.3"/>
    <n v="120.3"/>
    <n v="114.73333333333335"/>
    <n v="115.3"/>
    <n v="115.4"/>
    <n v="113.4"/>
    <n v="113.2"/>
    <n v="111.8"/>
    <n v="115.5"/>
    <n v="108.8"/>
    <n v="113.1"/>
    <n v="119.5"/>
  </r>
  <r>
    <x v="0"/>
    <x v="1"/>
    <x v="6"/>
    <x v="48"/>
    <x v="44"/>
    <n v="118"/>
    <n v="121.6"/>
    <n v="103.5"/>
    <n v="133.69999999999999"/>
    <n v="172.4"/>
    <n v="113.1"/>
    <n v="102.7"/>
    <n v="120"/>
    <n v="113.8"/>
    <n v="123.4"/>
    <n v="127.1"/>
    <n v="121"/>
    <n v="118"/>
    <n v="113.6"/>
    <n v="117.4"/>
    <n v="114.8"/>
    <n v="111.6"/>
    <n v="114.9"/>
    <n v="111.5"/>
    <n v="113"/>
    <n v="112.4"/>
    <n v="117.8"/>
    <n v="109.7"/>
    <n v="113.5"/>
    <n v="118.9"/>
  </r>
  <r>
    <x v="1"/>
    <x v="1"/>
    <x v="6"/>
    <x v="49"/>
    <x v="45"/>
    <n v="117.8"/>
    <n v="121"/>
    <n v="107.9"/>
    <n v="131.19999999999999"/>
    <n v="157.69999999999999"/>
    <n v="113.2"/>
    <n v="104.1"/>
    <n v="115.5"/>
    <n v="114.8"/>
    <n v="122.1"/>
    <n v="124.7"/>
    <n v="118.8"/>
    <n v="119.6"/>
    <n v="116.3"/>
    <n v="119.1"/>
    <n v="114.8"/>
    <n v="113.9"/>
    <n v="115.2"/>
    <n v="112.7"/>
    <n v="113.1"/>
    <n v="112.1"/>
    <n v="116.8"/>
    <n v="109.2"/>
    <n v="113.3"/>
    <n v="119.2"/>
  </r>
  <r>
    <x v="2"/>
    <x v="1"/>
    <x v="7"/>
    <x v="50"/>
    <x v="46"/>
    <n v="117.8"/>
    <n v="121.9"/>
    <n v="110.6"/>
    <n v="129.69999999999999"/>
    <n v="161.1"/>
    <n v="114.1"/>
    <n v="105.1"/>
    <n v="114.6"/>
    <n v="115.8"/>
    <n v="121.7"/>
    <n v="125.3"/>
    <n v="118.8"/>
    <n v="120.9"/>
    <n v="118.8"/>
    <n v="120.7"/>
    <n v="115.46666666666668"/>
    <n v="115.4"/>
    <n v="115.9"/>
    <n v="114"/>
    <n v="113.2"/>
    <n v="112.2"/>
    <n v="116.2"/>
    <n v="109.4"/>
    <n v="113.5"/>
    <n v="120.7"/>
  </r>
  <r>
    <x v="0"/>
    <x v="1"/>
    <x v="7"/>
    <x v="51"/>
    <x v="47"/>
    <n v="116.5"/>
    <n v="122.2"/>
    <n v="103.6"/>
    <n v="132.69999999999999"/>
    <n v="181.9"/>
    <n v="115.2"/>
    <n v="102.7"/>
    <n v="122.1"/>
    <n v="114.4"/>
    <n v="124.7"/>
    <n v="128.9"/>
    <n v="123"/>
    <n v="118.6"/>
    <n v="114.1"/>
    <n v="117.9"/>
    <n v="115.5"/>
    <n v="111.8"/>
    <n v="115.3"/>
    <n v="112.2"/>
    <n v="112.5"/>
    <n v="112.9"/>
    <n v="119.2"/>
    <n v="110.5"/>
    <n v="113.9"/>
    <n v="119.9"/>
  </r>
  <r>
    <x v="1"/>
    <x v="1"/>
    <x v="7"/>
    <x v="43"/>
    <x v="48"/>
    <n v="117.3"/>
    <n v="122"/>
    <n v="108"/>
    <n v="131.1"/>
    <n v="168.2"/>
    <n v="114.5"/>
    <n v="104.3"/>
    <n v="117.1"/>
    <n v="115.2"/>
    <n v="123.1"/>
    <n v="126.6"/>
    <n v="119.9"/>
    <n v="120"/>
    <n v="116.8"/>
    <n v="119.6"/>
    <n v="115.5"/>
    <n v="114"/>
    <n v="115.6"/>
    <n v="113.3"/>
    <n v="112.8"/>
    <n v="112.6"/>
    <n v="118"/>
    <n v="109.9"/>
    <n v="113.7"/>
    <n v="120.3"/>
  </r>
  <r>
    <x v="2"/>
    <x v="1"/>
    <x v="8"/>
    <x v="52"/>
    <x v="49"/>
    <n v="117.8"/>
    <n v="122.7"/>
    <n v="110.4"/>
    <n v="129.80000000000001"/>
    <n v="158.80000000000001"/>
    <n v="115"/>
    <n v="104.7"/>
    <n v="114.9"/>
    <n v="116.5"/>
    <n v="122.6"/>
    <n v="125.3"/>
    <n v="119.5"/>
    <n v="121.7"/>
    <n v="119.2"/>
    <n v="121.3"/>
    <n v="116.10000000000002"/>
    <n v="115.8"/>
    <n v="116.7"/>
    <n v="114.5"/>
    <n v="112.8"/>
    <n v="112.6"/>
    <n v="116.6"/>
    <n v="109.1"/>
    <n v="113.7"/>
    <n v="120.9"/>
  </r>
  <r>
    <x v="0"/>
    <x v="1"/>
    <x v="8"/>
    <x v="53"/>
    <x v="50"/>
    <n v="116.4"/>
    <n v="122.7"/>
    <n v="103.5"/>
    <n v="124.5"/>
    <n v="168.6"/>
    <n v="116.9"/>
    <n v="101.9"/>
    <n v="122.9"/>
    <n v="114.8"/>
    <n v="125.2"/>
    <n v="126.7"/>
    <n v="124.3"/>
    <n v="119.2"/>
    <n v="114.5"/>
    <n v="118.4"/>
    <n v="116.1"/>
    <n v="111.8"/>
    <n v="115.5"/>
    <n v="112.3"/>
    <n v="111.2"/>
    <n v="113.4"/>
    <n v="120"/>
    <n v="110"/>
    <n v="113.6"/>
    <n v="119.2"/>
  </r>
  <r>
    <x v="1"/>
    <x v="1"/>
    <x v="8"/>
    <x v="54"/>
    <x v="51"/>
    <n v="117.3"/>
    <n v="122.7"/>
    <n v="107.9"/>
    <n v="127.3"/>
    <n v="162.1"/>
    <n v="115.6"/>
    <n v="103.8"/>
    <n v="117.6"/>
    <n v="115.8"/>
    <n v="123.8"/>
    <n v="125.8"/>
    <n v="120.8"/>
    <n v="120.7"/>
    <n v="117.2"/>
    <n v="120.1"/>
    <n v="116.1"/>
    <n v="114.3"/>
    <n v="116.1"/>
    <n v="113.7"/>
    <n v="112"/>
    <n v="113.1"/>
    <n v="118.6"/>
    <n v="109.5"/>
    <n v="113.7"/>
    <n v="120.1"/>
  </r>
  <r>
    <x v="2"/>
    <x v="1"/>
    <x v="9"/>
    <x v="55"/>
    <x v="43"/>
    <n v="118.3"/>
    <n v="123.2"/>
    <n v="110.5"/>
    <n v="128.9"/>
    <n v="155.30000000000001"/>
    <n v="115.5"/>
    <n v="104"/>
    <n v="115.3"/>
    <n v="116.8"/>
    <n v="123.2"/>
    <n v="125.1"/>
    <n v="120"/>
    <n v="122.7"/>
    <n v="120.3"/>
    <n v="122.3"/>
    <n v="116.63333333333333"/>
    <n v="116.4"/>
    <n v="117.5"/>
    <n v="115.3"/>
    <n v="112.6"/>
    <n v="113"/>
    <n v="116.9"/>
    <n v="109.3"/>
    <n v="114"/>
    <n v="121"/>
  </r>
  <r>
    <x v="0"/>
    <x v="1"/>
    <x v="9"/>
    <x v="56"/>
    <x v="52"/>
    <n v="117.8"/>
    <n v="123.1"/>
    <n v="103.5"/>
    <n v="123.5"/>
    <n v="159.6"/>
    <n v="117.4"/>
    <n v="101.2"/>
    <n v="123.8"/>
    <n v="115.2"/>
    <n v="125.9"/>
    <n v="125.8"/>
    <n v="124.3"/>
    <n v="119.6"/>
    <n v="114.9"/>
    <n v="118.9"/>
    <n v="116.7"/>
    <n v="112"/>
    <n v="115.8"/>
    <n v="112.6"/>
    <n v="111"/>
    <n v="113.6"/>
    <n v="120.2"/>
    <n v="110.1"/>
    <n v="113.7"/>
    <n v="119.1"/>
  </r>
  <r>
    <x v="1"/>
    <x v="1"/>
    <x v="9"/>
    <x v="57"/>
    <x v="53"/>
    <n v="118.1"/>
    <n v="123.2"/>
    <n v="107.9"/>
    <n v="126.4"/>
    <n v="156.80000000000001"/>
    <n v="116.1"/>
    <n v="103.1"/>
    <n v="118.1"/>
    <n v="116.1"/>
    <n v="124.5"/>
    <n v="125.4"/>
    <n v="121.1"/>
    <n v="121.5"/>
    <n v="118.1"/>
    <n v="121"/>
    <n v="116.7"/>
    <n v="114.7"/>
    <n v="116.7"/>
    <n v="114.3"/>
    <n v="111.8"/>
    <n v="113.3"/>
    <n v="118.8"/>
    <n v="109.6"/>
    <n v="113.9"/>
    <n v="120.1"/>
  </r>
  <r>
    <x v="2"/>
    <x v="1"/>
    <x v="10"/>
    <x v="43"/>
    <x v="54"/>
    <n v="119.9"/>
    <n v="124"/>
    <n v="110.5"/>
    <n v="128.80000000000001"/>
    <n v="152"/>
    <n v="116.2"/>
    <n v="103.3"/>
    <n v="115.8"/>
    <n v="116.8"/>
    <n v="124.5"/>
    <n v="124.9"/>
    <n v="120.8"/>
    <n v="123.3"/>
    <n v="120.5"/>
    <n v="122.9"/>
    <n v="116.76666666666667"/>
    <n v="117.3"/>
    <n v="118.1"/>
    <n v="115.9"/>
    <n v="112"/>
    <n v="113.3"/>
    <n v="117.2"/>
    <n v="108.8"/>
    <n v="114.1"/>
    <n v="121.1"/>
  </r>
  <r>
    <x v="0"/>
    <x v="1"/>
    <x v="10"/>
    <x v="58"/>
    <x v="55"/>
    <n v="122.7"/>
    <n v="124.6"/>
    <n v="103.2"/>
    <n v="122.2"/>
    <n v="153.19999999999999"/>
    <n v="119.3"/>
    <n v="99.8"/>
    <n v="124.6"/>
    <n v="115.8"/>
    <n v="126.9"/>
    <n v="125.4"/>
    <n v="125.8"/>
    <n v="120.3"/>
    <n v="115.4"/>
    <n v="119.5"/>
    <n v="117.1"/>
    <n v="112.6"/>
    <n v="116.4"/>
    <n v="113"/>
    <n v="109.7"/>
    <n v="114"/>
    <n v="120.3"/>
    <n v="109.6"/>
    <n v="113.4"/>
    <n v="119"/>
  </r>
  <r>
    <x v="1"/>
    <x v="1"/>
    <x v="10"/>
    <x v="59"/>
    <x v="56"/>
    <n v="121"/>
    <n v="124.2"/>
    <n v="107.8"/>
    <n v="125.7"/>
    <n v="152.4"/>
    <n v="117.2"/>
    <n v="102.1"/>
    <n v="118.7"/>
    <n v="116.4"/>
    <n v="125.6"/>
    <n v="125.1"/>
    <n v="122.1"/>
    <n v="122.1"/>
    <n v="118.4"/>
    <n v="121.6"/>
    <n v="117.1"/>
    <n v="115.5"/>
    <n v="117.3"/>
    <n v="114.8"/>
    <n v="110.8"/>
    <n v="113.7"/>
    <n v="119"/>
    <n v="109.1"/>
    <n v="113.8"/>
    <n v="120.1"/>
  </r>
  <r>
    <x v="2"/>
    <x v="1"/>
    <x v="11"/>
    <x v="49"/>
    <x v="49"/>
    <n v="121.8"/>
    <n v="124.2"/>
    <n v="110.2"/>
    <n v="128.6"/>
    <n v="140.30000000000001"/>
    <n v="116.3"/>
    <n v="102"/>
    <n v="116"/>
    <n v="117.3"/>
    <n v="124.8"/>
    <n v="123.3"/>
    <n v="121.7"/>
    <n v="123.8"/>
    <n v="120.6"/>
    <n v="123.3"/>
    <n v="116.96666666666665"/>
    <n v="117.4"/>
    <n v="118.2"/>
    <n v="116.2"/>
    <n v="111.5"/>
    <n v="113.3"/>
    <n v="117.7"/>
    <n v="109.4"/>
    <n v="114.2"/>
    <n v="120.3"/>
  </r>
  <r>
    <x v="0"/>
    <x v="1"/>
    <x v="11"/>
    <x v="60"/>
    <x v="57"/>
    <n v="126.3"/>
    <n v="124.9"/>
    <n v="103"/>
    <n v="122.3"/>
    <n v="141"/>
    <n v="120.1"/>
    <n v="97.8"/>
    <n v="125.4"/>
    <n v="116.1"/>
    <n v="127.6"/>
    <n v="124"/>
    <n v="126.4"/>
    <n v="120.7"/>
    <n v="115.8"/>
    <n v="120"/>
    <n v="116.5"/>
    <n v="113"/>
    <n v="116.8"/>
    <n v="113.2"/>
    <n v="108.8"/>
    <n v="114.3"/>
    <n v="120.7"/>
    <n v="110.4"/>
    <n v="113.4"/>
    <n v="118.4"/>
  </r>
  <r>
    <x v="1"/>
    <x v="1"/>
    <x v="11"/>
    <x v="54"/>
    <x v="58"/>
    <n v="123.5"/>
    <n v="124.5"/>
    <n v="107.6"/>
    <n v="125.7"/>
    <n v="140.5"/>
    <n v="117.6"/>
    <n v="100.6"/>
    <n v="119.1"/>
    <n v="116.8"/>
    <n v="126.1"/>
    <n v="123.6"/>
    <n v="123"/>
    <n v="122.6"/>
    <n v="118.6"/>
    <n v="122"/>
    <n v="116.5"/>
    <n v="115.7"/>
    <n v="117.5"/>
    <n v="115.1"/>
    <n v="110.1"/>
    <n v="113.9"/>
    <n v="119.5"/>
    <n v="109.8"/>
    <n v="113.8"/>
    <n v="119.4"/>
  </r>
  <r>
    <x v="2"/>
    <x v="2"/>
    <x v="0"/>
    <x v="45"/>
    <x v="42"/>
    <n v="122.1"/>
    <n v="124.9"/>
    <n v="111"/>
    <n v="130.4"/>
    <n v="132.30000000000001"/>
    <n v="117.2"/>
    <n v="100.5"/>
    <n v="117.2"/>
    <n v="117.9"/>
    <n v="125.6"/>
    <n v="122.8"/>
    <n v="122.7"/>
    <n v="124.4"/>
    <n v="121.6"/>
    <n v="124"/>
    <n v="117.30000000000001"/>
    <n v="118.4"/>
    <n v="118.9"/>
    <n v="116.6"/>
    <n v="111"/>
    <n v="114"/>
    <n v="118.2"/>
    <n v="110.2"/>
    <n v="114.5"/>
    <n v="120.3"/>
  </r>
  <r>
    <x v="0"/>
    <x v="2"/>
    <x v="0"/>
    <x v="60"/>
    <x v="59"/>
    <n v="126.6"/>
    <n v="125.2"/>
    <n v="104.3"/>
    <n v="121.3"/>
    <n v="134.4"/>
    <n v="122.9"/>
    <n v="96.1"/>
    <n v="126.6"/>
    <n v="116.5"/>
    <n v="128"/>
    <n v="123.5"/>
    <n v="127.4"/>
    <n v="121"/>
    <n v="116.1"/>
    <n v="120.2"/>
    <n v="117.3"/>
    <n v="113.4"/>
    <n v="117.2"/>
    <n v="113.7"/>
    <n v="107.9"/>
    <n v="114.6"/>
    <n v="120.8"/>
    <n v="111.4"/>
    <n v="113.4"/>
    <n v="118.5"/>
  </r>
  <r>
    <x v="1"/>
    <x v="2"/>
    <x v="0"/>
    <x v="61"/>
    <x v="45"/>
    <n v="123.8"/>
    <n v="125"/>
    <n v="108.5"/>
    <n v="126.2"/>
    <n v="133"/>
    <n v="119.1"/>
    <n v="99"/>
    <n v="120.3"/>
    <n v="117.3"/>
    <n v="126.7"/>
    <n v="123.1"/>
    <n v="124"/>
    <n v="123.1"/>
    <n v="119.3"/>
    <n v="122.5"/>
    <n v="117.3"/>
    <n v="116.5"/>
    <n v="118.1"/>
    <n v="115.5"/>
    <n v="109.4"/>
    <n v="114.3"/>
    <n v="119.7"/>
    <n v="110.7"/>
    <n v="114"/>
    <n v="119.5"/>
  </r>
  <r>
    <x v="2"/>
    <x v="2"/>
    <x v="1"/>
    <x v="61"/>
    <x v="48"/>
    <n v="122.1"/>
    <n v="125.8"/>
    <n v="111.5"/>
    <n v="129.4"/>
    <n v="128.19999999999999"/>
    <n v="118.8"/>
    <n v="100"/>
    <n v="118.6"/>
    <n v="118.8"/>
    <n v="126.8"/>
    <n v="122.8"/>
    <n v="124.2"/>
    <n v="125.4"/>
    <n v="122.7"/>
    <n v="125"/>
    <n v="118"/>
    <n v="120"/>
    <n v="119.6"/>
    <n v="117.7"/>
    <n v="110.9"/>
    <n v="114.8"/>
    <n v="118.7"/>
    <n v="110.8"/>
    <n v="115"/>
    <n v="120.6"/>
  </r>
  <r>
    <x v="0"/>
    <x v="2"/>
    <x v="1"/>
    <x v="62"/>
    <x v="60"/>
    <n v="119.5"/>
    <n v="125.6"/>
    <n v="104.9"/>
    <n v="121.6"/>
    <n v="131.80000000000001"/>
    <n v="125.1"/>
    <n v="95"/>
    <n v="127.7"/>
    <n v="116.8"/>
    <n v="128.6"/>
    <n v="123.7"/>
    <n v="128.1"/>
    <n v="121.3"/>
    <n v="116.5"/>
    <n v="120.6"/>
    <n v="118.1"/>
    <n v="114"/>
    <n v="117.7"/>
    <n v="114.1"/>
    <n v="106.8"/>
    <n v="114.9"/>
    <n v="120.4"/>
    <n v="111.7"/>
    <n v="113.2"/>
    <n v="118.7"/>
  </r>
  <r>
    <x v="1"/>
    <x v="2"/>
    <x v="1"/>
    <x v="63"/>
    <x v="61"/>
    <n v="121.1"/>
    <n v="125.7"/>
    <n v="109.1"/>
    <n v="125.8"/>
    <n v="129.4"/>
    <n v="120.9"/>
    <n v="98.3"/>
    <n v="121.6"/>
    <n v="118"/>
    <n v="127.6"/>
    <n v="123.1"/>
    <n v="125.2"/>
    <n v="123.8"/>
    <n v="120.1"/>
    <n v="123.3"/>
    <n v="118.1"/>
    <n v="117.7"/>
    <n v="118.7"/>
    <n v="116.3"/>
    <n v="108.7"/>
    <n v="114.9"/>
    <n v="119.7"/>
    <n v="111.2"/>
    <n v="114.1"/>
    <n v="119.7"/>
  </r>
  <r>
    <x v="2"/>
    <x v="2"/>
    <x v="2"/>
    <x v="59"/>
    <x v="57"/>
    <n v="118.9"/>
    <n v="126"/>
    <n v="111.8"/>
    <n v="130.9"/>
    <n v="128"/>
    <n v="119.9"/>
    <n v="98.9"/>
    <n v="119.4"/>
    <n v="118.9"/>
    <n v="127.7"/>
    <n v="123.1"/>
    <n v="124.7"/>
    <n v="126"/>
    <n v="122.9"/>
    <n v="125.5"/>
    <n v="118.63333333333334"/>
    <n v="120.6"/>
    <n v="120.2"/>
    <n v="118.2"/>
    <n v="111.6"/>
    <n v="115.5"/>
    <n v="119.4"/>
    <n v="110.8"/>
    <n v="115.5"/>
    <n v="121.1"/>
  </r>
  <r>
    <x v="0"/>
    <x v="2"/>
    <x v="2"/>
    <x v="60"/>
    <x v="62"/>
    <n v="113.5"/>
    <n v="125.9"/>
    <n v="104.8"/>
    <n v="123.8"/>
    <n v="131.4"/>
    <n v="127.2"/>
    <n v="93.2"/>
    <n v="127.4"/>
    <n v="117"/>
    <n v="129.19999999999999"/>
    <n v="123.9"/>
    <n v="128.80000000000001"/>
    <n v="121.7"/>
    <n v="116.9"/>
    <n v="120.9"/>
    <n v="118.6"/>
    <n v="114.4"/>
    <n v="118"/>
    <n v="114.3"/>
    <n v="108.4"/>
    <n v="115.4"/>
    <n v="120.6"/>
    <n v="111.3"/>
    <n v="113.8"/>
    <n v="119.1"/>
  </r>
  <r>
    <x v="1"/>
    <x v="2"/>
    <x v="2"/>
    <x v="64"/>
    <x v="50"/>
    <n v="116.8"/>
    <n v="126"/>
    <n v="109.2"/>
    <n v="127.6"/>
    <n v="129.19999999999999"/>
    <n v="122.4"/>
    <n v="97"/>
    <n v="122.1"/>
    <n v="118.1"/>
    <n v="128.4"/>
    <n v="123.4"/>
    <n v="125.8"/>
    <n v="124.3"/>
    <n v="120.4"/>
    <n v="123.7"/>
    <n v="118.6"/>
    <n v="118.3"/>
    <n v="119.2"/>
    <n v="116.7"/>
    <n v="109.9"/>
    <n v="115.4"/>
    <n v="120.1"/>
    <n v="111"/>
    <n v="114.7"/>
    <n v="120.2"/>
  </r>
  <r>
    <x v="2"/>
    <x v="2"/>
    <x v="3"/>
    <x v="59"/>
    <x v="59"/>
    <n v="117.2"/>
    <n v="126.8"/>
    <n v="111.9"/>
    <n v="134.19999999999999"/>
    <n v="127.5"/>
    <n v="121.5"/>
    <n v="97.8"/>
    <n v="119.8"/>
    <n v="119.4"/>
    <n v="128.69999999999999"/>
    <n v="123.6"/>
    <n v="125.7"/>
    <n v="126.4"/>
    <n v="123.3"/>
    <n v="126"/>
    <n v="119.13333333333333"/>
    <n v="121.2"/>
    <n v="120.9"/>
    <n v="118.6"/>
    <n v="111.9"/>
    <n v="116.2"/>
    <n v="119.9"/>
    <n v="111.6"/>
    <n v="116"/>
    <n v="121.5"/>
  </r>
  <r>
    <x v="0"/>
    <x v="2"/>
    <x v="3"/>
    <x v="48"/>
    <x v="63"/>
    <n v="110"/>
    <n v="126.3"/>
    <n v="104.5"/>
    <n v="130.6"/>
    <n v="130.80000000000001"/>
    <n v="131.30000000000001"/>
    <n v="91.6"/>
    <n v="127.7"/>
    <n v="117.2"/>
    <n v="129.5"/>
    <n v="124.6"/>
    <n v="130.1"/>
    <n v="122.1"/>
    <n v="117.2"/>
    <n v="121.3"/>
    <n v="119.2"/>
    <n v="114.7"/>
    <n v="118.4"/>
    <n v="114.6"/>
    <n v="108.4"/>
    <n v="115.6"/>
    <n v="121.7"/>
    <n v="111.8"/>
    <n v="114.2"/>
    <n v="119.7"/>
  </r>
  <r>
    <x v="1"/>
    <x v="2"/>
    <x v="3"/>
    <x v="64"/>
    <x v="44"/>
    <n v="114.4"/>
    <n v="126.6"/>
    <n v="109.2"/>
    <n v="132.5"/>
    <n v="128.6"/>
    <n v="124.8"/>
    <n v="95.7"/>
    <n v="122.4"/>
    <n v="118.5"/>
    <n v="129.1"/>
    <n v="124"/>
    <n v="126.9"/>
    <n v="124.7"/>
    <n v="120.8"/>
    <n v="124.1"/>
    <n v="119.2"/>
    <n v="118.7"/>
    <n v="119.7"/>
    <n v="117.1"/>
    <n v="110.1"/>
    <n v="115.9"/>
    <n v="121"/>
    <n v="111.7"/>
    <n v="115.1"/>
    <n v="120.7"/>
  </r>
  <r>
    <x v="2"/>
    <x v="2"/>
    <x v="4"/>
    <x v="64"/>
    <x v="64"/>
    <n v="117.3"/>
    <n v="127.7"/>
    <n v="112.5"/>
    <n v="134.1"/>
    <n v="128.5"/>
    <n v="124.3"/>
    <n v="97.6"/>
    <n v="120.7"/>
    <n v="120.2"/>
    <n v="129.80000000000001"/>
    <n v="124.4"/>
    <n v="126.7"/>
    <n v="127.3"/>
    <n v="124.1"/>
    <n v="126.8"/>
    <n v="119.26666666666667"/>
    <n v="121.9"/>
    <n v="121.5"/>
    <n v="119.4"/>
    <n v="113.3"/>
    <n v="116.7"/>
    <n v="120.5"/>
    <n v="112.3"/>
    <n v="116.9"/>
    <n v="122.4"/>
  </r>
  <r>
    <x v="0"/>
    <x v="2"/>
    <x v="4"/>
    <x v="48"/>
    <x v="65"/>
    <n v="111.3"/>
    <n v="126.6"/>
    <n v="105.2"/>
    <n v="130.80000000000001"/>
    <n v="135.6"/>
    <n v="142.6"/>
    <n v="90.8"/>
    <n v="128.80000000000001"/>
    <n v="117.7"/>
    <n v="129.9"/>
    <n v="126.1"/>
    <n v="131.30000000000001"/>
    <n v="122.4"/>
    <n v="117.4"/>
    <n v="121.6"/>
    <n v="119.6"/>
    <n v="114.9"/>
    <n v="118.7"/>
    <n v="114.9"/>
    <n v="110.8"/>
    <n v="116"/>
    <n v="122"/>
    <n v="112.4"/>
    <n v="115.2"/>
    <n v="120.7"/>
  </r>
  <r>
    <x v="1"/>
    <x v="2"/>
    <x v="4"/>
    <x v="65"/>
    <x v="66"/>
    <n v="115"/>
    <n v="127.3"/>
    <n v="109.8"/>
    <n v="132.6"/>
    <n v="130.9"/>
    <n v="130.5"/>
    <n v="95.3"/>
    <n v="123.4"/>
    <n v="119.2"/>
    <n v="129.80000000000001"/>
    <n v="125"/>
    <n v="127.9"/>
    <n v="125.4"/>
    <n v="121.3"/>
    <n v="124.7"/>
    <n v="119.6"/>
    <n v="119.2"/>
    <n v="120.2"/>
    <n v="117.7"/>
    <n v="112"/>
    <n v="116.3"/>
    <n v="121.4"/>
    <n v="112.3"/>
    <n v="116.1"/>
    <n v="121.6"/>
  </r>
  <r>
    <x v="2"/>
    <x v="2"/>
    <x v="5"/>
    <x v="66"/>
    <x v="67"/>
    <n v="122.1"/>
    <n v="128.69999999999999"/>
    <n v="114.1"/>
    <n v="133.19999999999999"/>
    <n v="135.19999999999999"/>
    <n v="131.9"/>
    <n v="96.3"/>
    <n v="123"/>
    <n v="121.1"/>
    <n v="131.19999999999999"/>
    <n v="126.6"/>
    <n v="128.19999999999999"/>
    <n v="128.4"/>
    <n v="125.1"/>
    <n v="128"/>
    <n v="119.5"/>
    <n v="122.6"/>
    <n v="122.8"/>
    <n v="120.4"/>
    <n v="114.2"/>
    <n v="117.9"/>
    <n v="122"/>
    <n v="113"/>
    <n v="117.9"/>
    <n v="124.1"/>
  </r>
  <r>
    <x v="0"/>
    <x v="2"/>
    <x v="5"/>
    <x v="65"/>
    <x v="68"/>
    <n v="120.9"/>
    <n v="127.3"/>
    <n v="106"/>
    <n v="132.30000000000001"/>
    <n v="146.69999999999999"/>
    <n v="148.1"/>
    <n v="89.8"/>
    <n v="130.5"/>
    <n v="118"/>
    <n v="130.5"/>
    <n v="128.5"/>
    <n v="132.1"/>
    <n v="123.2"/>
    <n v="117.6"/>
    <n v="122.3"/>
    <n v="119"/>
    <n v="115.1"/>
    <n v="119.2"/>
    <n v="115.4"/>
    <n v="111.7"/>
    <n v="116.2"/>
    <n v="123.8"/>
    <n v="112.5"/>
    <n v="116"/>
    <n v="121.7"/>
  </r>
  <r>
    <x v="1"/>
    <x v="2"/>
    <x v="5"/>
    <x v="67"/>
    <x v="69"/>
    <n v="121.6"/>
    <n v="128.19999999999999"/>
    <n v="111.1"/>
    <n v="132.80000000000001"/>
    <n v="139.1"/>
    <n v="137.4"/>
    <n v="94.1"/>
    <n v="125.5"/>
    <n v="119.8"/>
    <n v="130.9"/>
    <n v="127.3"/>
    <n v="129.19999999999999"/>
    <n v="126.4"/>
    <n v="122"/>
    <n v="125.7"/>
    <n v="119"/>
    <n v="119.8"/>
    <n v="121.1"/>
    <n v="118.5"/>
    <n v="112.9"/>
    <n v="116.9"/>
    <n v="123.1"/>
    <n v="112.8"/>
    <n v="117"/>
    <n v="123"/>
  </r>
  <r>
    <x v="2"/>
    <x v="2"/>
    <x v="6"/>
    <x v="60"/>
    <x v="70"/>
    <n v="122"/>
    <n v="128.69999999999999"/>
    <n v="113.5"/>
    <n v="133.30000000000001"/>
    <n v="140.80000000000001"/>
    <n v="133.80000000000001"/>
    <n v="94.1"/>
    <n v="123.4"/>
    <n v="121"/>
    <n v="131.69999999999999"/>
    <n v="127.5"/>
    <n v="129.4"/>
    <n v="128.80000000000001"/>
    <n v="125.5"/>
    <n v="128.30000000000001"/>
    <n v="119.93333333333332"/>
    <n v="123"/>
    <n v="123"/>
    <n v="120.8"/>
    <n v="114.1"/>
    <n v="118"/>
    <n v="122.9"/>
    <n v="112.7"/>
    <n v="118.1"/>
    <n v="124.7"/>
  </r>
  <r>
    <x v="0"/>
    <x v="2"/>
    <x v="6"/>
    <x v="57"/>
    <x v="71"/>
    <n v="119.5"/>
    <n v="127.7"/>
    <n v="106.3"/>
    <n v="132.80000000000001"/>
    <n v="153.5"/>
    <n v="149.5"/>
    <n v="85.7"/>
    <n v="131.5"/>
    <n v="118.3"/>
    <n v="131.1"/>
    <n v="129.5"/>
    <n v="133.1"/>
    <n v="123.5"/>
    <n v="117.9"/>
    <n v="122.7"/>
    <n v="119.9"/>
    <n v="115.3"/>
    <n v="119.5"/>
    <n v="116"/>
    <n v="111.5"/>
    <n v="116.6"/>
    <n v="125.4"/>
    <n v="111.7"/>
    <n v="116.3"/>
    <n v="122.4"/>
  </r>
  <r>
    <x v="1"/>
    <x v="2"/>
    <x v="6"/>
    <x v="63"/>
    <x v="72"/>
    <n v="121"/>
    <n v="128.30000000000001"/>
    <n v="110.9"/>
    <n v="133.1"/>
    <n v="145.1"/>
    <n v="139.1"/>
    <n v="91.3"/>
    <n v="126.1"/>
    <n v="119.9"/>
    <n v="131.4"/>
    <n v="128.19999999999999"/>
    <n v="130.4"/>
    <n v="126.7"/>
    <n v="122.3"/>
    <n v="126.1"/>
    <n v="119.9"/>
    <n v="120.1"/>
    <n v="121.3"/>
    <n v="119"/>
    <n v="112.7"/>
    <n v="117.2"/>
    <n v="124.4"/>
    <n v="112.3"/>
    <n v="117.2"/>
    <n v="123.6"/>
  </r>
  <r>
    <x v="2"/>
    <x v="2"/>
    <x v="7"/>
    <x v="68"/>
    <x v="73"/>
    <n v="121.3"/>
    <n v="128.80000000000001"/>
    <n v="114"/>
    <n v="134.19999999999999"/>
    <n v="153.6"/>
    <n v="137.9"/>
    <n v="93.1"/>
    <n v="123.9"/>
    <n v="121.5"/>
    <n v="132.5"/>
    <n v="129.80000000000001"/>
    <n v="130.1"/>
    <n v="129.5"/>
    <n v="126.3"/>
    <n v="129"/>
    <n v="120.80000000000001"/>
    <n v="123.8"/>
    <n v="123.7"/>
    <n v="121.1"/>
    <n v="113.6"/>
    <n v="118.5"/>
    <n v="123.6"/>
    <n v="112.5"/>
    <n v="118.2"/>
    <n v="126.1"/>
  </r>
  <r>
    <x v="0"/>
    <x v="2"/>
    <x v="7"/>
    <x v="45"/>
    <x v="74"/>
    <n v="118.1"/>
    <n v="128"/>
    <n v="106.8"/>
    <n v="130.1"/>
    <n v="165.5"/>
    <n v="156"/>
    <n v="85.3"/>
    <n v="132.69999999999999"/>
    <n v="118.8"/>
    <n v="131.69999999999999"/>
    <n v="131.1"/>
    <n v="134.19999999999999"/>
    <n v="123.7"/>
    <n v="118.2"/>
    <n v="122.9"/>
    <n v="120.9"/>
    <n v="115.3"/>
    <n v="120"/>
    <n v="116.6"/>
    <n v="109.9"/>
    <n v="117.2"/>
    <n v="126.2"/>
    <n v="112"/>
    <n v="116.2"/>
    <n v="123.2"/>
  </r>
  <r>
    <x v="1"/>
    <x v="2"/>
    <x v="7"/>
    <x v="53"/>
    <x v="75"/>
    <n v="120.1"/>
    <n v="128.5"/>
    <n v="111.4"/>
    <n v="132.30000000000001"/>
    <n v="157.6"/>
    <n v="144"/>
    <n v="90.5"/>
    <n v="126.8"/>
    <n v="120.4"/>
    <n v="132.1"/>
    <n v="130.30000000000001"/>
    <n v="131.19999999999999"/>
    <n v="127.2"/>
    <n v="122.9"/>
    <n v="126.6"/>
    <n v="120.9"/>
    <n v="120.6"/>
    <n v="122"/>
    <n v="119.4"/>
    <n v="111.7"/>
    <n v="117.8"/>
    <n v="125.1"/>
    <n v="112.3"/>
    <n v="117.2"/>
    <n v="124.8"/>
  </r>
  <r>
    <x v="2"/>
    <x v="2"/>
    <x v="8"/>
    <x v="69"/>
    <x v="76"/>
    <n v="120.7"/>
    <n v="129.19999999999999"/>
    <n v="114.7"/>
    <n v="132.30000000000001"/>
    <n v="158.9"/>
    <n v="142.1"/>
    <n v="92.5"/>
    <n v="125.4"/>
    <n v="121.9"/>
    <n v="132.69999999999999"/>
    <n v="131"/>
    <n v="131"/>
    <n v="130.4"/>
    <n v="126.8"/>
    <n v="129.9"/>
    <n v="121.63333333333333"/>
    <n v="123.7"/>
    <n v="124.5"/>
    <n v="121.4"/>
    <n v="113.8"/>
    <n v="119.6"/>
    <n v="124.5"/>
    <n v="113.7"/>
    <n v="118.8"/>
    <n v="127"/>
  </r>
  <r>
    <x v="0"/>
    <x v="2"/>
    <x v="8"/>
    <x v="61"/>
    <x v="77"/>
    <n v="115.6"/>
    <n v="128.30000000000001"/>
    <n v="107"/>
    <n v="124"/>
    <n v="168.5"/>
    <n v="165.4"/>
    <n v="86.3"/>
    <n v="134.4"/>
    <n v="119.1"/>
    <n v="132.30000000000001"/>
    <n v="131.5"/>
    <n v="134.69999999999999"/>
    <n v="124"/>
    <n v="118.6"/>
    <n v="123.2"/>
    <n v="121.6"/>
    <n v="115.1"/>
    <n v="120.4"/>
    <n v="117.1"/>
    <n v="109.1"/>
    <n v="117.3"/>
    <n v="126.5"/>
    <n v="112.9"/>
    <n v="116.2"/>
    <n v="123.5"/>
  </r>
  <r>
    <x v="1"/>
    <x v="2"/>
    <x v="8"/>
    <x v="56"/>
    <x v="67"/>
    <n v="118.7"/>
    <n v="128.9"/>
    <n v="111.9"/>
    <n v="128.4"/>
    <n v="162.19999999999999"/>
    <n v="150"/>
    <n v="90.4"/>
    <n v="128.4"/>
    <n v="120.7"/>
    <n v="132.5"/>
    <n v="131.19999999999999"/>
    <n v="132"/>
    <n v="127.9"/>
    <n v="123.4"/>
    <n v="127.2"/>
    <n v="121.6"/>
    <n v="120.4"/>
    <n v="122.6"/>
    <n v="119.8"/>
    <n v="111.3"/>
    <n v="118.3"/>
    <n v="125.7"/>
    <n v="113.4"/>
    <n v="117.5"/>
    <n v="125.4"/>
  </r>
  <r>
    <x v="2"/>
    <x v="2"/>
    <x v="9"/>
    <x v="70"/>
    <x v="67"/>
    <n v="120.8"/>
    <n v="129.4"/>
    <n v="115.8"/>
    <n v="133.19999999999999"/>
    <n v="157.69999999999999"/>
    <n v="154.19999999999999"/>
    <n v="93.7"/>
    <n v="126.6"/>
    <n v="122.3"/>
    <n v="133.1"/>
    <n v="131.80000000000001"/>
    <n v="131.5"/>
    <n v="131.1"/>
    <n v="127.3"/>
    <n v="130.6"/>
    <n v="122.3"/>
    <n v="124.4"/>
    <n v="125.1"/>
    <n v="122"/>
    <n v="113.8"/>
    <n v="120.1"/>
    <n v="125.1"/>
    <n v="114.2"/>
    <n v="119.2"/>
    <n v="127.7"/>
  </r>
  <r>
    <x v="0"/>
    <x v="2"/>
    <x v="9"/>
    <x v="65"/>
    <x v="78"/>
    <n v="115.9"/>
    <n v="128.5"/>
    <n v="109"/>
    <n v="124.1"/>
    <n v="165.8"/>
    <n v="187.2"/>
    <n v="89.4"/>
    <n v="135.80000000000001"/>
    <n v="119.4"/>
    <n v="132.9"/>
    <n v="132.6"/>
    <n v="135.30000000000001"/>
    <n v="124.4"/>
    <n v="118.8"/>
    <n v="123.6"/>
    <n v="122.4"/>
    <n v="114.9"/>
    <n v="120.7"/>
    <n v="117.7"/>
    <n v="109.3"/>
    <n v="117.7"/>
    <n v="126.5"/>
    <n v="113.5"/>
    <n v="116.5"/>
    <n v="124.2"/>
  </r>
  <r>
    <x v="1"/>
    <x v="2"/>
    <x v="9"/>
    <x v="71"/>
    <x v="79"/>
    <n v="118.9"/>
    <n v="129.1"/>
    <n v="113.3"/>
    <n v="129"/>
    <n v="160.4"/>
    <n v="165.3"/>
    <n v="92.3"/>
    <n v="129.69999999999999"/>
    <n v="121.1"/>
    <n v="133"/>
    <n v="132.1"/>
    <n v="132.5"/>
    <n v="128.5"/>
    <n v="123.8"/>
    <n v="127.8"/>
    <n v="122.4"/>
    <n v="120.8"/>
    <n v="123"/>
    <n v="120.4"/>
    <n v="111.4"/>
    <n v="118.7"/>
    <n v="125.9"/>
    <n v="113.9"/>
    <n v="117.9"/>
    <n v="126.1"/>
  </r>
  <r>
    <x v="2"/>
    <x v="2"/>
    <x v="10"/>
    <x v="72"/>
    <x v="80"/>
    <n v="121.7"/>
    <n v="129.5"/>
    <n v="117.8"/>
    <n v="132.1"/>
    <n v="155.19999999999999"/>
    <n v="160.80000000000001"/>
    <n v="94.5"/>
    <n v="128.30000000000001"/>
    <n v="123.1"/>
    <n v="134.19999999999999"/>
    <n v="132.4"/>
    <n v="132.19999999999999"/>
    <n v="132.1"/>
    <n v="128.19999999999999"/>
    <n v="131.5"/>
    <n v="122.56666666666666"/>
    <n v="125.6"/>
    <n v="125.6"/>
    <n v="122.6"/>
    <n v="114"/>
    <n v="120.9"/>
    <n v="125.8"/>
    <n v="114.2"/>
    <n v="119.6"/>
    <n v="128.30000000000001"/>
  </r>
  <r>
    <x v="0"/>
    <x v="2"/>
    <x v="10"/>
    <x v="60"/>
    <x v="79"/>
    <n v="121.5"/>
    <n v="128.6"/>
    <n v="110"/>
    <n v="123.7"/>
    <n v="164.6"/>
    <n v="191.6"/>
    <n v="90.8"/>
    <n v="137.1"/>
    <n v="119.8"/>
    <n v="133.69999999999999"/>
    <n v="133.30000000000001"/>
    <n v="137.6"/>
    <n v="125"/>
    <n v="119.3"/>
    <n v="124.2"/>
    <n v="122.9"/>
    <n v="115.1"/>
    <n v="121"/>
    <n v="118.1"/>
    <n v="109.3"/>
    <n v="117.9"/>
    <n v="126.6"/>
    <n v="113.3"/>
    <n v="116.6"/>
    <n v="124.6"/>
  </r>
  <r>
    <x v="1"/>
    <x v="2"/>
    <x v="10"/>
    <x v="73"/>
    <x v="81"/>
    <n v="121.6"/>
    <n v="129.19999999999999"/>
    <n v="114.9"/>
    <n v="128.19999999999999"/>
    <n v="158.4"/>
    <n v="171.2"/>
    <n v="93.3"/>
    <n v="131.19999999999999"/>
    <n v="121.7"/>
    <n v="134"/>
    <n v="132.69999999999999"/>
    <n v="133.6"/>
    <n v="129.30000000000001"/>
    <n v="124.5"/>
    <n v="128.6"/>
    <n v="122.9"/>
    <n v="121.6"/>
    <n v="123.4"/>
    <n v="120.9"/>
    <n v="111.5"/>
    <n v="119.2"/>
    <n v="126.3"/>
    <n v="113.8"/>
    <n v="118.1"/>
    <n v="126.6"/>
  </r>
  <r>
    <x v="2"/>
    <x v="2"/>
    <x v="11"/>
    <x v="74"/>
    <x v="73"/>
    <n v="123.3"/>
    <n v="129.80000000000001"/>
    <n v="118.3"/>
    <n v="131.6"/>
    <n v="145.5"/>
    <n v="162.1"/>
    <n v="95.4"/>
    <n v="128.9"/>
    <n v="123.3"/>
    <n v="135.1"/>
    <n v="131.4"/>
    <n v="133.1"/>
    <n v="132.5"/>
    <n v="128.5"/>
    <n v="131.9"/>
    <n v="122.89999999999999"/>
    <n v="125.7"/>
    <n v="126"/>
    <n v="123.1"/>
    <n v="114"/>
    <n v="121.6"/>
    <n v="125.6"/>
    <n v="114.1"/>
    <n v="119.8"/>
    <n v="127.9"/>
  </r>
  <r>
    <x v="0"/>
    <x v="2"/>
    <x v="11"/>
    <x v="62"/>
    <x v="74"/>
    <n v="127.1"/>
    <n v="128.6"/>
    <n v="110"/>
    <n v="120.8"/>
    <n v="149"/>
    <n v="190.1"/>
    <n v="92.7"/>
    <n v="138.6"/>
    <n v="120.2"/>
    <n v="134.19999999999999"/>
    <n v="131.5"/>
    <n v="138.19999999999999"/>
    <n v="125.4"/>
    <n v="119.5"/>
    <n v="124.5"/>
    <n v="122.4"/>
    <n v="116"/>
    <n v="121"/>
    <n v="118.6"/>
    <n v="109.3"/>
    <n v="118.1"/>
    <n v="126.6"/>
    <n v="113.2"/>
    <n v="116.7"/>
    <n v="124"/>
  </r>
  <r>
    <x v="1"/>
    <x v="2"/>
    <x v="11"/>
    <x v="75"/>
    <x v="75"/>
    <n v="124.8"/>
    <n v="129.4"/>
    <n v="115.3"/>
    <n v="126.6"/>
    <n v="146.69999999999999"/>
    <n v="171.5"/>
    <n v="94.5"/>
    <n v="132.1"/>
    <n v="122"/>
    <n v="134.69999999999999"/>
    <n v="131.4"/>
    <n v="134.5"/>
    <n v="129.69999999999999"/>
    <n v="124.8"/>
    <n v="129"/>
    <n v="122.4"/>
    <n v="122"/>
    <n v="123.6"/>
    <n v="121.4"/>
    <n v="111.5"/>
    <n v="119.6"/>
    <n v="126.2"/>
    <n v="113.7"/>
    <n v="118.3"/>
    <n v="126.1"/>
  </r>
  <r>
    <x v="2"/>
    <x v="3"/>
    <x v="0"/>
    <x v="76"/>
    <x v="82"/>
    <n v="126.5"/>
    <n v="130.30000000000001"/>
    <n v="118.9"/>
    <n v="131.6"/>
    <n v="140.1"/>
    <n v="163.80000000000001"/>
    <n v="97.7"/>
    <n v="129.6"/>
    <n v="124.3"/>
    <n v="135.9"/>
    <n v="131.4"/>
    <n v="133.6"/>
    <n v="133.19999999999999"/>
    <n v="128.9"/>
    <n v="132.6"/>
    <n v="123.39999999999999"/>
    <n v="126.2"/>
    <n v="126.6"/>
    <n v="123.7"/>
    <n v="113.6"/>
    <n v="121.4"/>
    <n v="126.2"/>
    <n v="114.9"/>
    <n v="120.1"/>
    <n v="128.1"/>
  </r>
  <r>
    <x v="0"/>
    <x v="3"/>
    <x v="0"/>
    <x v="68"/>
    <x v="83"/>
    <n v="132"/>
    <n v="129.19999999999999"/>
    <n v="109.7"/>
    <n v="119"/>
    <n v="144.1"/>
    <n v="184.2"/>
    <n v="96.7"/>
    <n v="139.5"/>
    <n v="120.5"/>
    <n v="134.69999999999999"/>
    <n v="131.19999999999999"/>
    <n v="139.5"/>
    <n v="125.8"/>
    <n v="119.8"/>
    <n v="124.9"/>
    <n v="123.4"/>
    <n v="116.9"/>
    <n v="121.6"/>
    <n v="119.1"/>
    <n v="108.9"/>
    <n v="118.5"/>
    <n v="126.4"/>
    <n v="114"/>
    <n v="116.8"/>
    <n v="124.2"/>
  </r>
  <r>
    <x v="1"/>
    <x v="3"/>
    <x v="0"/>
    <x v="72"/>
    <x v="84"/>
    <n v="128.6"/>
    <n v="129.9"/>
    <n v="115.5"/>
    <n v="125.7"/>
    <n v="141.5"/>
    <n v="170.7"/>
    <n v="97.4"/>
    <n v="132.9"/>
    <n v="122.7"/>
    <n v="135.30000000000001"/>
    <n v="131.30000000000001"/>
    <n v="135.19999999999999"/>
    <n v="130.30000000000001"/>
    <n v="125.1"/>
    <n v="129.5"/>
    <n v="123.4"/>
    <n v="122.7"/>
    <n v="124.2"/>
    <n v="122"/>
    <n v="111.1"/>
    <n v="119.8"/>
    <n v="126.3"/>
    <n v="114.5"/>
    <n v="118.5"/>
    <n v="126.3"/>
  </r>
  <r>
    <x v="2"/>
    <x v="3"/>
    <x v="1"/>
    <x v="77"/>
    <x v="85"/>
    <n v="127.7"/>
    <n v="130.69999999999999"/>
    <n v="118.5"/>
    <n v="130.4"/>
    <n v="130.9"/>
    <n v="162.80000000000001"/>
    <n v="98.7"/>
    <n v="130.6"/>
    <n v="124.8"/>
    <n v="136.4"/>
    <n v="130.30000000000001"/>
    <n v="134.4"/>
    <n v="133.9"/>
    <n v="129.80000000000001"/>
    <n v="133.4"/>
    <n v="124.23333333333333"/>
    <n v="127.5"/>
    <n v="127.1"/>
    <n v="124.3"/>
    <n v="113.9"/>
    <n v="122.3"/>
    <n v="127.1"/>
    <n v="116.8"/>
    <n v="120.9"/>
    <n v="127.9"/>
  </r>
  <r>
    <x v="0"/>
    <x v="3"/>
    <x v="1"/>
    <x v="51"/>
    <x v="86"/>
    <n v="130.30000000000001"/>
    <n v="129.6"/>
    <n v="108.4"/>
    <n v="118.6"/>
    <n v="129.19999999999999"/>
    <n v="176.4"/>
    <n v="99.1"/>
    <n v="139.69999999999999"/>
    <n v="120.6"/>
    <n v="135.19999999999999"/>
    <n v="129.1"/>
    <n v="140"/>
    <n v="126.2"/>
    <n v="120.1"/>
    <n v="125.3"/>
    <n v="124.4"/>
    <n v="116"/>
    <n v="121.8"/>
    <n v="119.5"/>
    <n v="109.1"/>
    <n v="118.8"/>
    <n v="126.3"/>
    <n v="116.2"/>
    <n v="117.2"/>
    <n v="123.8"/>
  </r>
  <r>
    <x v="1"/>
    <x v="3"/>
    <x v="1"/>
    <x v="78"/>
    <x v="87"/>
    <n v="128.69999999999999"/>
    <n v="130.30000000000001"/>
    <n v="114.8"/>
    <n v="124.9"/>
    <n v="130.30000000000001"/>
    <n v="167.4"/>
    <n v="98.8"/>
    <n v="133.6"/>
    <n v="123"/>
    <n v="135.80000000000001"/>
    <n v="129.9"/>
    <n v="135.9"/>
    <n v="130.9"/>
    <n v="125.8"/>
    <n v="130.19999999999999"/>
    <n v="124.4"/>
    <n v="123.1"/>
    <n v="124.6"/>
    <n v="122.5"/>
    <n v="111.4"/>
    <n v="120.3"/>
    <n v="126.6"/>
    <n v="116.6"/>
    <n v="119.1"/>
    <n v="126"/>
  </r>
  <r>
    <x v="2"/>
    <x v="3"/>
    <x v="2"/>
    <x v="79"/>
    <x v="68"/>
    <n v="125.1"/>
    <n v="130.5"/>
    <n v="118.3"/>
    <n v="131.69999999999999"/>
    <n v="130.69999999999999"/>
    <n v="161.19999999999999"/>
    <n v="100.4"/>
    <n v="130.80000000000001"/>
    <n v="124.9"/>
    <n v="137"/>
    <n v="130.4"/>
    <n v="135"/>
    <n v="134.4"/>
    <n v="130.19999999999999"/>
    <n v="133.80000000000001"/>
    <n v="124.96666666666668"/>
    <n v="127"/>
    <n v="127.7"/>
    <n v="124.8"/>
    <n v="113.6"/>
    <n v="122.5"/>
    <n v="127.5"/>
    <n v="117.4"/>
    <n v="121.1"/>
    <n v="128"/>
  </r>
  <r>
    <x v="0"/>
    <x v="3"/>
    <x v="2"/>
    <x v="51"/>
    <x v="88"/>
    <n v="123.7"/>
    <n v="129.69999999999999"/>
    <n v="107.9"/>
    <n v="119.9"/>
    <n v="128.1"/>
    <n v="170.3"/>
    <n v="101.8"/>
    <n v="140.1"/>
    <n v="120.7"/>
    <n v="135.4"/>
    <n v="128.9"/>
    <n v="140.6"/>
    <n v="126.4"/>
    <n v="120.3"/>
    <n v="125.5"/>
    <n v="124.9"/>
    <n v="114.8"/>
    <n v="122.3"/>
    <n v="119.7"/>
    <n v="108.5"/>
    <n v="119.1"/>
    <n v="126.4"/>
    <n v="117.1"/>
    <n v="117.3"/>
    <n v="123.8"/>
  </r>
  <r>
    <x v="1"/>
    <x v="3"/>
    <x v="2"/>
    <x v="80"/>
    <x v="86"/>
    <n v="124.6"/>
    <n v="130.19999999999999"/>
    <n v="114.5"/>
    <n v="126.2"/>
    <n v="129.80000000000001"/>
    <n v="164.3"/>
    <n v="100.9"/>
    <n v="133.9"/>
    <n v="123.1"/>
    <n v="136.30000000000001"/>
    <n v="129.80000000000001"/>
    <n v="136.5"/>
    <n v="131.30000000000001"/>
    <n v="126.1"/>
    <n v="130.5"/>
    <n v="124.9"/>
    <n v="122.4"/>
    <n v="125.1"/>
    <n v="122.9"/>
    <n v="110.9"/>
    <n v="120.6"/>
    <n v="126.9"/>
    <n v="117.3"/>
    <n v="119.3"/>
    <n v="126"/>
  </r>
  <r>
    <x v="2"/>
    <x v="3"/>
    <x v="3"/>
    <x v="81"/>
    <x v="89"/>
    <n v="123.4"/>
    <n v="131.30000000000001"/>
    <n v="118.2"/>
    <n v="138.1"/>
    <n v="134.1"/>
    <n v="162.69999999999999"/>
    <n v="105"/>
    <n v="131.4"/>
    <n v="125.4"/>
    <n v="137.4"/>
    <n v="131.80000000000001"/>
    <n v="135.5"/>
    <n v="135"/>
    <n v="130.6"/>
    <n v="134.4"/>
    <n v="125.5"/>
    <n v="127"/>
    <n v="128"/>
    <n v="125.2"/>
    <n v="114.4"/>
    <n v="123.2"/>
    <n v="127.9"/>
    <n v="118.4"/>
    <n v="121.7"/>
    <n v="129"/>
  </r>
  <r>
    <x v="0"/>
    <x v="3"/>
    <x v="3"/>
    <x v="82"/>
    <x v="90"/>
    <n v="119.9"/>
    <n v="130.19999999999999"/>
    <n v="108.9"/>
    <n v="131.1"/>
    <n v="136.80000000000001"/>
    <n v="176.9"/>
    <n v="109.1"/>
    <n v="140.4"/>
    <n v="121.1"/>
    <n v="135.9"/>
    <n v="131.80000000000001"/>
    <n v="141.5"/>
    <n v="126.8"/>
    <n v="120.5"/>
    <n v="125.8"/>
    <n v="125.6"/>
    <n v="114.6"/>
    <n v="122.8"/>
    <n v="120"/>
    <n v="110"/>
    <n v="119.5"/>
    <n v="127.6"/>
    <n v="117.6"/>
    <n v="118.2"/>
    <n v="125.3"/>
  </r>
  <r>
    <x v="1"/>
    <x v="3"/>
    <x v="3"/>
    <x v="83"/>
    <x v="91"/>
    <n v="122"/>
    <n v="130.9"/>
    <n v="114.8"/>
    <n v="134.80000000000001"/>
    <n v="135"/>
    <n v="167.5"/>
    <n v="106.4"/>
    <n v="134.4"/>
    <n v="123.6"/>
    <n v="136.69999999999999"/>
    <n v="131.80000000000001"/>
    <n v="137.1"/>
    <n v="131.80000000000001"/>
    <n v="126.4"/>
    <n v="131"/>
    <n v="125.6"/>
    <n v="122.3"/>
    <n v="125.5"/>
    <n v="123.2"/>
    <n v="112.1"/>
    <n v="121.1"/>
    <n v="127.7"/>
    <n v="118.1"/>
    <n v="120"/>
    <n v="127.3"/>
  </r>
  <r>
    <x v="2"/>
    <x v="3"/>
    <x v="4"/>
    <x v="84"/>
    <x v="92"/>
    <n v="124.4"/>
    <n v="132.4"/>
    <n v="118.2"/>
    <n v="138.1"/>
    <n v="141.80000000000001"/>
    <n v="166"/>
    <n v="107.5"/>
    <n v="132.19999999999999"/>
    <n v="126.1"/>
    <n v="138.30000000000001"/>
    <n v="133.6"/>
    <n v="136"/>
    <n v="135.4"/>
    <n v="131.1"/>
    <n v="134.80000000000001"/>
    <n v="125.7"/>
    <n v="127.4"/>
    <n v="128.5"/>
    <n v="125.8"/>
    <n v="115.1"/>
    <n v="123.6"/>
    <n v="129.1"/>
    <n v="119.7"/>
    <n v="122.5"/>
    <n v="130.30000000000001"/>
  </r>
  <r>
    <x v="0"/>
    <x v="3"/>
    <x v="4"/>
    <x v="71"/>
    <x v="93"/>
    <n v="127"/>
    <n v="130.4"/>
    <n v="109.6"/>
    <n v="133.5"/>
    <n v="151.4"/>
    <n v="182.8"/>
    <n v="111.1"/>
    <n v="141.5"/>
    <n v="121.5"/>
    <n v="136.30000000000001"/>
    <n v="134.6"/>
    <n v="142.19999999999999"/>
    <n v="127.2"/>
    <n v="120.7"/>
    <n v="126.2"/>
    <n v="126"/>
    <n v="115"/>
    <n v="123.2"/>
    <n v="120.3"/>
    <n v="110.7"/>
    <n v="119.8"/>
    <n v="128"/>
    <n v="118.5"/>
    <n v="118.7"/>
    <n v="126.6"/>
  </r>
  <r>
    <x v="1"/>
    <x v="3"/>
    <x v="4"/>
    <x v="76"/>
    <x v="94"/>
    <n v="125.4"/>
    <n v="131.69999999999999"/>
    <n v="115"/>
    <n v="136"/>
    <n v="145.1"/>
    <n v="171.7"/>
    <n v="108.7"/>
    <n v="135.30000000000001"/>
    <n v="124.2"/>
    <n v="137.4"/>
    <n v="134"/>
    <n v="137.69999999999999"/>
    <n v="132.19999999999999"/>
    <n v="126.8"/>
    <n v="131.4"/>
    <n v="126"/>
    <n v="122.7"/>
    <n v="126"/>
    <n v="123.7"/>
    <n v="112.8"/>
    <n v="121.5"/>
    <n v="128.5"/>
    <n v="119.2"/>
    <n v="120.7"/>
    <n v="128.6"/>
  </r>
  <r>
    <x v="2"/>
    <x v="3"/>
    <x v="5"/>
    <x v="85"/>
    <x v="95"/>
    <n v="126.6"/>
    <n v="133.6"/>
    <n v="118.6"/>
    <n v="137.4"/>
    <n v="152.5"/>
    <n v="169.2"/>
    <n v="108.8"/>
    <n v="133.1"/>
    <n v="126.4"/>
    <n v="139.19999999999999"/>
    <n v="136"/>
    <n v="137.19999999999999"/>
    <n v="136.30000000000001"/>
    <n v="131.6"/>
    <n v="135.6"/>
    <n v="125.96666666666665"/>
    <n v="128"/>
    <n v="129.30000000000001"/>
    <n v="126.2"/>
    <n v="116.3"/>
    <n v="124.1"/>
    <n v="130.19999999999999"/>
    <n v="119.9"/>
    <n v="123.3"/>
    <n v="131.9"/>
  </r>
  <r>
    <x v="0"/>
    <x v="3"/>
    <x v="5"/>
    <x v="86"/>
    <x v="96"/>
    <n v="130.9"/>
    <n v="131"/>
    <n v="110.2"/>
    <n v="135.5"/>
    <n v="173.7"/>
    <n v="184.4"/>
    <n v="112"/>
    <n v="142.80000000000001"/>
    <n v="121.6"/>
    <n v="136.9"/>
    <n v="138.19999999999999"/>
    <n v="142.69999999999999"/>
    <n v="127.6"/>
    <n v="121.1"/>
    <n v="126.6"/>
    <n v="125.5"/>
    <n v="115.5"/>
    <n v="123.2"/>
    <n v="120.6"/>
    <n v="112.3"/>
    <n v="119.9"/>
    <n v="129.30000000000001"/>
    <n v="118.8"/>
    <n v="119.6"/>
    <n v="128.1"/>
  </r>
  <r>
    <x v="1"/>
    <x v="3"/>
    <x v="5"/>
    <x v="87"/>
    <x v="97"/>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2"/>
    <x v="3"/>
    <x v="6"/>
    <x v="88"/>
    <x v="98"/>
    <n v="129.6"/>
    <n v="134.5"/>
    <n v="119.5"/>
    <n v="138.5"/>
    <n v="158.19999999999999"/>
    <n v="171.8"/>
    <n v="110.3"/>
    <n v="134.30000000000001"/>
    <n v="127.3"/>
    <n v="139.9"/>
    <n v="137.6"/>
    <n v="138"/>
    <n v="137.19999999999999"/>
    <n v="132.19999999999999"/>
    <n v="136.5"/>
    <n v="126.39999999999998"/>
    <n v="128.19999999999999"/>
    <n v="130"/>
    <n v="126.7"/>
    <n v="116.4"/>
    <n v="125.2"/>
    <n v="130.80000000000001"/>
    <n v="120.9"/>
    <n v="123.8"/>
    <n v="133"/>
  </r>
  <r>
    <x v="0"/>
    <x v="3"/>
    <x v="6"/>
    <x v="76"/>
    <x v="99"/>
    <n v="136.6"/>
    <n v="131.80000000000001"/>
    <n v="111"/>
    <n v="137"/>
    <n v="179.5"/>
    <n v="188.4"/>
    <n v="113.3"/>
    <n v="143.9"/>
    <n v="121.7"/>
    <n v="137.5"/>
    <n v="139.80000000000001"/>
    <n v="142.9"/>
    <n v="127.9"/>
    <n v="121.1"/>
    <n v="126.9"/>
    <n v="126.4"/>
    <n v="115.5"/>
    <n v="123.5"/>
    <n v="120.9"/>
    <n v="111.7"/>
    <n v="120.3"/>
    <n v="130.80000000000001"/>
    <n v="120"/>
    <n v="119.9"/>
    <n v="129"/>
  </r>
  <r>
    <x v="1"/>
    <x v="3"/>
    <x v="6"/>
    <x v="89"/>
    <x v="100"/>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2"/>
    <x v="3"/>
    <x v="7"/>
    <x v="90"/>
    <x v="101"/>
    <n v="130.30000000000001"/>
    <n v="135.30000000000001"/>
    <n v="119.9"/>
    <n v="140.19999999999999"/>
    <n v="156.9"/>
    <n v="172.2"/>
    <n v="112.1"/>
    <n v="134.9"/>
    <n v="128.1"/>
    <n v="140.69999999999999"/>
    <n v="138"/>
    <n v="138.9"/>
    <n v="137.80000000000001"/>
    <n v="133"/>
    <n v="137.1"/>
    <n v="127.2"/>
    <n v="129.1"/>
    <n v="130.6"/>
    <n v="127"/>
    <n v="116"/>
    <n v="125.5"/>
    <n v="131.9"/>
    <n v="122"/>
    <n v="124.2"/>
    <n v="133.5"/>
  </r>
  <r>
    <x v="0"/>
    <x v="3"/>
    <x v="7"/>
    <x v="84"/>
    <x v="102"/>
    <n v="133.69999999999999"/>
    <n v="132.19999999999999"/>
    <n v="111.8"/>
    <n v="135.80000000000001"/>
    <n v="163.5"/>
    <n v="182.3"/>
    <n v="114.6"/>
    <n v="144.6"/>
    <n v="121.9"/>
    <n v="138.1"/>
    <n v="137.6"/>
    <n v="143.6"/>
    <n v="128.30000000000001"/>
    <n v="121.4"/>
    <n v="127.3"/>
    <n v="127.3"/>
    <n v="114.7"/>
    <n v="123.9"/>
    <n v="121.2"/>
    <n v="110.4"/>
    <n v="120.6"/>
    <n v="131.5"/>
    <n v="120.9"/>
    <n v="119.9"/>
    <n v="128.4"/>
  </r>
  <r>
    <x v="1"/>
    <x v="3"/>
    <x v="7"/>
    <x v="88"/>
    <x v="90"/>
    <n v="131.6"/>
    <n v="134.1"/>
    <n v="116.9"/>
    <n v="138.1"/>
    <n v="159.1"/>
    <n v="175.6"/>
    <n v="112.9"/>
    <n v="138.1"/>
    <n v="125.5"/>
    <n v="139.5"/>
    <n v="137.9"/>
    <n v="140.19999999999999"/>
    <n v="134.1"/>
    <n v="128.19999999999999"/>
    <n v="133.19999999999999"/>
    <n v="127.3"/>
    <n v="123.6"/>
    <n v="127.4"/>
    <n v="124.8"/>
    <n v="113.1"/>
    <n v="122.7"/>
    <n v="131.69999999999999"/>
    <n v="121.5"/>
    <n v="122.1"/>
    <n v="131.1"/>
  </r>
  <r>
    <x v="2"/>
    <x v="3"/>
    <x v="8"/>
    <x v="91"/>
    <x v="103"/>
    <n v="130.5"/>
    <n v="135.5"/>
    <n v="120.2"/>
    <n v="139.19999999999999"/>
    <n v="149.5"/>
    <n v="170.4"/>
    <n v="113.1"/>
    <n v="135.80000000000001"/>
    <n v="128.80000000000001"/>
    <n v="141.5"/>
    <n v="137.19999999999999"/>
    <n v="139.9"/>
    <n v="138.5"/>
    <n v="133.5"/>
    <n v="137.80000000000001"/>
    <n v="127.96666666666665"/>
    <n v="129.69999999999999"/>
    <n v="131.1"/>
    <n v="127.8"/>
    <n v="117"/>
    <n v="125.7"/>
    <n v="132.19999999999999"/>
    <n v="122.8"/>
    <n v="124.9"/>
    <n v="133.4"/>
  </r>
  <r>
    <x v="0"/>
    <x v="3"/>
    <x v="8"/>
    <x v="92"/>
    <x v="104"/>
    <n v="130.6"/>
    <n v="132.6"/>
    <n v="111.9"/>
    <n v="132.5"/>
    <n v="152.9"/>
    <n v="173.6"/>
    <n v="115.1"/>
    <n v="144.80000000000001"/>
    <n v="122.1"/>
    <n v="138.80000000000001"/>
    <n v="135.69999999999999"/>
    <n v="143.9"/>
    <n v="128.69999999999999"/>
    <n v="121.6"/>
    <n v="127.7"/>
    <n v="127.9"/>
    <n v="114.8"/>
    <n v="124.3"/>
    <n v="121.4"/>
    <n v="111.8"/>
    <n v="120.8"/>
    <n v="131.6"/>
    <n v="121.2"/>
    <n v="120.5"/>
    <n v="128"/>
  </r>
  <r>
    <x v="1"/>
    <x v="3"/>
    <x v="8"/>
    <x v="93"/>
    <x v="105"/>
    <n v="130.5"/>
    <n v="134.4"/>
    <n v="117.2"/>
    <n v="136.1"/>
    <n v="150.69999999999999"/>
    <n v="171.5"/>
    <n v="113.8"/>
    <n v="138.80000000000001"/>
    <n v="126"/>
    <n v="140.19999999999999"/>
    <n v="136.6"/>
    <n v="141"/>
    <n v="134.6"/>
    <n v="128.6"/>
    <n v="133.80000000000001"/>
    <n v="127.9"/>
    <n v="124.1"/>
    <n v="127.9"/>
    <n v="125.4"/>
    <n v="114.3"/>
    <n v="122.9"/>
    <n v="131.80000000000001"/>
    <n v="122.1"/>
    <n v="122.8"/>
    <n v="130.9"/>
  </r>
  <r>
    <x v="2"/>
    <x v="3"/>
    <x v="9"/>
    <x v="94"/>
    <x v="106"/>
    <n v="130.1"/>
    <n v="136"/>
    <n v="120.8"/>
    <n v="138.4"/>
    <n v="149.19999999999999"/>
    <n v="170.2"/>
    <n v="113.4"/>
    <n v="136.30000000000001"/>
    <n v="128.69999999999999"/>
    <n v="142.4"/>
    <n v="137.4"/>
    <n v="140.9"/>
    <n v="139.6"/>
    <n v="134.30000000000001"/>
    <n v="138.80000000000001"/>
    <n v="128.56666666666669"/>
    <n v="129.80000000000001"/>
    <n v="131.80000000000001"/>
    <n v="128.69999999999999"/>
    <n v="117.8"/>
    <n v="126.5"/>
    <n v="133"/>
    <n v="123"/>
    <n v="125.7"/>
    <n v="133.80000000000001"/>
  </r>
  <r>
    <x v="0"/>
    <x v="3"/>
    <x v="9"/>
    <x v="95"/>
    <x v="107"/>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1"/>
    <x v="3"/>
    <x v="9"/>
    <x v="96"/>
    <x v="108"/>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2"/>
    <x v="3"/>
    <x v="10"/>
    <x v="97"/>
    <x v="109"/>
    <n v="130.6"/>
    <n v="136.19999999999999"/>
    <n v="121.1"/>
    <n v="136.9"/>
    <n v="141.80000000000001"/>
    <n v="170"/>
    <n v="113.4"/>
    <n v="136.80000000000001"/>
    <n v="128.69999999999999"/>
    <n v="143.1"/>
    <n v="136.6"/>
    <n v="141.19999999999999"/>
    <n v="139.9"/>
    <n v="134.5"/>
    <n v="139.19999999999999"/>
    <n v="128.76666666666668"/>
    <n v="130.30000000000001"/>
    <n v="132.1"/>
    <n v="129.1"/>
    <n v="118.2"/>
    <n v="126.9"/>
    <n v="133.69999999999999"/>
    <n v="123.5"/>
    <n v="126.1"/>
    <n v="133.6"/>
  </r>
  <r>
    <x v="0"/>
    <x v="3"/>
    <x v="10"/>
    <x v="98"/>
    <x v="110"/>
    <n v="134.1"/>
    <n v="132.9"/>
    <n v="112.6"/>
    <n v="130.80000000000001"/>
    <n v="142"/>
    <n v="174.9"/>
    <n v="115.6"/>
    <n v="145.4"/>
    <n v="122.7"/>
    <n v="140.30000000000001"/>
    <n v="135.19999999999999"/>
    <n v="144.30000000000001"/>
    <n v="129.6"/>
    <n v="122.1"/>
    <n v="128.5"/>
    <n v="129.1"/>
    <n v="116.2"/>
    <n v="124.7"/>
    <n v="122.1"/>
    <n v="113.4"/>
    <n v="121.7"/>
    <n v="132.1"/>
    <n v="121.3"/>
    <n v="121.3"/>
    <n v="128.5"/>
  </r>
  <r>
    <x v="1"/>
    <x v="3"/>
    <x v="10"/>
    <x v="99"/>
    <x v="11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2"/>
    <x v="3"/>
    <x v="11"/>
    <x v="100"/>
    <x v="112"/>
    <n v="131.6"/>
    <n v="136.30000000000001"/>
    <n v="121.6"/>
    <n v="135.6"/>
    <n v="127.5"/>
    <n v="167.9"/>
    <n v="113.8"/>
    <n v="137.5"/>
    <n v="129.1"/>
    <n v="143.6"/>
    <n v="134.69999999999999"/>
    <n v="142.4"/>
    <n v="140.4"/>
    <n v="135.19999999999999"/>
    <n v="139.69999999999999"/>
    <n v="129.06666666666669"/>
    <n v="132"/>
    <n v="132.9"/>
    <n v="129.69999999999999"/>
    <n v="118.6"/>
    <n v="127.3"/>
    <n v="134.19999999999999"/>
    <n v="121.9"/>
    <n v="126.3"/>
    <n v="132.80000000000001"/>
  </r>
  <r>
    <x v="0"/>
    <x v="3"/>
    <x v="11"/>
    <x v="101"/>
    <x v="103"/>
    <n v="134.9"/>
    <n v="133.1"/>
    <n v="113.5"/>
    <n v="129.30000000000001"/>
    <n v="121.1"/>
    <n v="170.3"/>
    <n v="115.5"/>
    <n v="145.5"/>
    <n v="123.1"/>
    <n v="140.9"/>
    <n v="132.80000000000001"/>
    <n v="145"/>
    <n v="130"/>
    <n v="122.2"/>
    <n v="128.80000000000001"/>
    <n v="128.5"/>
    <n v="117.8"/>
    <n v="125"/>
    <n v="122.3"/>
    <n v="113.7"/>
    <n v="121.8"/>
    <n v="132.30000000000001"/>
    <n v="119.9"/>
    <n v="121.4"/>
    <n v="127.6"/>
  </r>
  <r>
    <x v="1"/>
    <x v="3"/>
    <x v="11"/>
    <x v="102"/>
    <x v="10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2"/>
    <x v="4"/>
    <x v="0"/>
    <x v="103"/>
    <x v="111"/>
    <n v="131.9"/>
    <n v="136.69999999999999"/>
    <n v="122"/>
    <n v="136"/>
    <n v="119.8"/>
    <n v="161.69999999999999"/>
    <n v="114.8"/>
    <n v="136.9"/>
    <n v="129"/>
    <n v="143.9"/>
    <n v="133.69999999999999"/>
    <n v="143.1"/>
    <n v="140.69999999999999"/>
    <n v="135.80000000000001"/>
    <n v="140"/>
    <n v="129.53333333333333"/>
    <n v="132.1"/>
    <n v="133.19999999999999"/>
    <n v="129.9"/>
    <n v="119.1"/>
    <n v="127"/>
    <n v="134.6"/>
    <n v="122.3"/>
    <n v="126.6"/>
    <n v="132.4"/>
  </r>
  <r>
    <x v="0"/>
    <x v="4"/>
    <x v="0"/>
    <x v="104"/>
    <x v="113"/>
    <n v="132.6"/>
    <n v="133.1"/>
    <n v="114"/>
    <n v="129.6"/>
    <n v="118.7"/>
    <n v="155.1"/>
    <n v="117.3"/>
    <n v="144.9"/>
    <n v="123.2"/>
    <n v="141.6"/>
    <n v="132"/>
    <n v="145.6"/>
    <n v="130.19999999999999"/>
    <n v="122.3"/>
    <n v="129"/>
    <n v="129.6"/>
    <n v="118"/>
    <n v="125.1"/>
    <n v="122.6"/>
    <n v="115.2"/>
    <n v="122"/>
    <n v="132.4"/>
    <n v="120.9"/>
    <n v="122.1"/>
    <n v="127.8"/>
  </r>
  <r>
    <x v="1"/>
    <x v="4"/>
    <x v="0"/>
    <x v="105"/>
    <x v="103"/>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2"/>
    <x v="4"/>
    <x v="1"/>
    <x v="106"/>
    <x v="114"/>
    <n v="129.30000000000001"/>
    <n v="137.19999999999999"/>
    <n v="122.1"/>
    <n v="138.69999999999999"/>
    <n v="119.1"/>
    <n v="156.9"/>
    <n v="116.2"/>
    <n v="136"/>
    <n v="129.4"/>
    <n v="144.4"/>
    <n v="133.6"/>
    <n v="143.69999999999999"/>
    <n v="140.9"/>
    <n v="135.80000000000001"/>
    <n v="140.19999999999999"/>
    <n v="130.4"/>
    <n v="133.19999999999999"/>
    <n v="133.6"/>
    <n v="130.1"/>
    <n v="119.5"/>
    <n v="127.7"/>
    <n v="134.9"/>
    <n v="123.2"/>
    <n v="127"/>
    <n v="132.6"/>
  </r>
  <r>
    <x v="0"/>
    <x v="4"/>
    <x v="1"/>
    <x v="105"/>
    <x v="115"/>
    <n v="129.30000000000001"/>
    <n v="133.5"/>
    <n v="114.3"/>
    <n v="131.4"/>
    <n v="120.2"/>
    <n v="143.1"/>
    <n v="119.5"/>
    <n v="144"/>
    <n v="123.4"/>
    <n v="141.9"/>
    <n v="132.1"/>
    <n v="146.30000000000001"/>
    <n v="130.5"/>
    <n v="122.5"/>
    <n v="129.30000000000001"/>
    <n v="130.5"/>
    <n v="119.2"/>
    <n v="125.3"/>
    <n v="122.9"/>
    <n v="115.5"/>
    <n v="122.2"/>
    <n v="132.4"/>
    <n v="121.7"/>
    <n v="122.4"/>
    <n v="128.19999999999999"/>
  </r>
  <r>
    <x v="1"/>
    <x v="4"/>
    <x v="1"/>
    <x v="103"/>
    <x v="1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2"/>
    <x v="4"/>
    <x v="2"/>
    <x v="107"/>
    <x v="101"/>
    <n v="128.80000000000001"/>
    <n v="137.19999999999999"/>
    <n v="121.6"/>
    <n v="139.69999999999999"/>
    <n v="119.7"/>
    <n v="148"/>
    <n v="116.9"/>
    <n v="135.6"/>
    <n v="129.80000000000001"/>
    <n v="145.4"/>
    <n v="133.4"/>
    <n v="144.19999999999999"/>
    <n v="141.6"/>
    <n v="136.19999999999999"/>
    <n v="140.80000000000001"/>
    <n v="131.10000000000002"/>
    <n v="134.19999999999999"/>
    <n v="134.1"/>
    <n v="130.6"/>
    <n v="119.8"/>
    <n v="128.30000000000001"/>
    <n v="135.19999999999999"/>
    <n v="123.3"/>
    <n v="127.4"/>
    <n v="132.80000000000001"/>
  </r>
  <r>
    <x v="0"/>
    <x v="4"/>
    <x v="2"/>
    <x v="108"/>
    <x v="116"/>
    <n v="128.4"/>
    <n v="134.9"/>
    <n v="114"/>
    <n v="136.80000000000001"/>
    <n v="122.2"/>
    <n v="135.80000000000001"/>
    <n v="120.3"/>
    <n v="142.6"/>
    <n v="123.6"/>
    <n v="142.4"/>
    <n v="132.6"/>
    <n v="147.5"/>
    <n v="130.80000000000001"/>
    <n v="122.8"/>
    <n v="129.6"/>
    <n v="131.1"/>
    <n v="120.8"/>
    <n v="125.6"/>
    <n v="123.1"/>
    <n v="115.6"/>
    <n v="122.4"/>
    <n v="132.80000000000001"/>
    <n v="121.7"/>
    <n v="122.6"/>
    <n v="128.69999999999999"/>
  </r>
  <r>
    <x v="1"/>
    <x v="4"/>
    <x v="2"/>
    <x v="106"/>
    <x v="117"/>
    <n v="128.6"/>
    <n v="136.30000000000001"/>
    <n v="118.8"/>
    <n v="138.30000000000001"/>
    <n v="120.5"/>
    <n v="143.9"/>
    <n v="118"/>
    <n v="137.9"/>
    <n v="127.2"/>
    <n v="144"/>
    <n v="133.1"/>
    <n v="145.1"/>
    <n v="137.30000000000001"/>
    <n v="130.6"/>
    <n v="136.4"/>
    <n v="131.1"/>
    <n v="129.1"/>
    <n v="130.1"/>
    <n v="127.8"/>
    <n v="117.6"/>
    <n v="125"/>
    <n v="133.80000000000001"/>
    <n v="122.6"/>
    <n v="125.1"/>
    <n v="130.9"/>
  </r>
  <r>
    <x v="2"/>
    <x v="4"/>
    <x v="3"/>
    <x v="109"/>
    <x v="118"/>
    <n v="127.1"/>
    <n v="137.69999999999999"/>
    <n v="121.3"/>
    <n v="141.80000000000001"/>
    <n v="121.5"/>
    <n v="144.5"/>
    <n v="117.4"/>
    <n v="134.1"/>
    <n v="130"/>
    <n v="145.5"/>
    <n v="133.5"/>
    <n v="144.4"/>
    <n v="142.4"/>
    <n v="136.80000000000001"/>
    <n v="141.6"/>
    <n v="131.63333333333333"/>
    <n v="135"/>
    <n v="134.30000000000001"/>
    <n v="131"/>
    <n v="119.2"/>
    <n v="128.30000000000001"/>
    <n v="135.69999999999999"/>
    <n v="123.7"/>
    <n v="127.5"/>
    <n v="132.9"/>
  </r>
  <r>
    <x v="0"/>
    <x v="4"/>
    <x v="3"/>
    <x v="108"/>
    <x v="119"/>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1"/>
    <x v="4"/>
    <x v="3"/>
    <x v="110"/>
    <x v="116"/>
    <n v="126.1"/>
    <n v="137.19999999999999"/>
    <n v="118.4"/>
    <n v="139.9"/>
    <n v="123.4"/>
    <n v="140.9"/>
    <n v="118.5"/>
    <n v="136.5"/>
    <n v="127.4"/>
    <n v="144.19999999999999"/>
    <n v="133.5"/>
    <n v="145.4"/>
    <n v="138"/>
    <n v="131.1"/>
    <n v="137"/>
    <n v="131.69999999999999"/>
    <n v="129.80000000000001"/>
    <n v="130.4"/>
    <n v="128.1"/>
    <n v="116.6"/>
    <n v="125.1"/>
    <n v="134.5"/>
    <n v="123.1"/>
    <n v="125.1"/>
    <n v="131.1"/>
  </r>
  <r>
    <x v="2"/>
    <x v="4"/>
    <x v="4"/>
    <x v="103"/>
    <x v="102"/>
    <n v="126.8"/>
    <n v="138.19999999999999"/>
    <n v="120.8"/>
    <n v="140.19999999999999"/>
    <n v="123.8"/>
    <n v="141.80000000000001"/>
    <n v="118.6"/>
    <n v="134"/>
    <n v="130.30000000000001"/>
    <n v="145.80000000000001"/>
    <n v="133.80000000000001"/>
    <n v="145.5"/>
    <n v="142.5"/>
    <n v="137.30000000000001"/>
    <n v="141.80000000000001"/>
    <n v="131.73333333333332"/>
    <n v="135"/>
    <n v="134.9"/>
    <n v="131.4"/>
    <n v="119.4"/>
    <n v="129.4"/>
    <n v="136.30000000000001"/>
    <n v="123.7"/>
    <n v="127.9"/>
    <n v="133.30000000000001"/>
  </r>
  <r>
    <x v="0"/>
    <x v="4"/>
    <x v="4"/>
    <x v="100"/>
    <x v="120"/>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1"/>
    <x v="4"/>
    <x v="4"/>
    <x v="111"/>
    <x v="121"/>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2"/>
    <x v="4"/>
    <x v="5"/>
    <x v="112"/>
    <x v="122"/>
    <n v="128"/>
    <n v="138.6"/>
    <n v="120.9"/>
    <n v="140.9"/>
    <n v="128.80000000000001"/>
    <n v="140.19999999999999"/>
    <n v="118.9"/>
    <n v="133.5"/>
    <n v="130.4"/>
    <n v="146.5"/>
    <n v="134.9"/>
    <n v="145.80000000000001"/>
    <n v="143.1"/>
    <n v="137.69999999999999"/>
    <n v="142.30000000000001"/>
    <n v="132.03333333333333"/>
    <n v="134.80000000000001"/>
    <n v="135.19999999999999"/>
    <n v="131.30000000000001"/>
    <n v="119.4"/>
    <n v="129.80000000000001"/>
    <n v="136.9"/>
    <n v="124.1"/>
    <n v="128.1"/>
    <n v="133.9"/>
  </r>
  <r>
    <x v="0"/>
    <x v="4"/>
    <x v="5"/>
    <x v="111"/>
    <x v="123"/>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1"/>
    <x v="4"/>
    <x v="5"/>
    <x v="106"/>
    <x v="124"/>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2"/>
    <x v="4"/>
    <x v="6"/>
    <x v="113"/>
    <x v="99"/>
    <n v="129.80000000000001"/>
    <n v="139"/>
    <n v="120.9"/>
    <n v="143.9"/>
    <n v="151.5"/>
    <n v="138.1"/>
    <n v="120"/>
    <n v="133.9"/>
    <n v="131.4"/>
    <n v="147.69999999999999"/>
    <n v="138.5"/>
    <n v="147.4"/>
    <n v="144.30000000000001"/>
    <n v="138.1"/>
    <n v="143.5"/>
    <n v="132.79999999999998"/>
    <n v="135.30000000000001"/>
    <n v="136.1"/>
    <n v="132.1"/>
    <n v="119.1"/>
    <n v="130.6"/>
    <n v="138.6"/>
    <n v="124.4"/>
    <n v="128.6"/>
    <n v="136.19999999999999"/>
  </r>
  <r>
    <x v="0"/>
    <x v="4"/>
    <x v="6"/>
    <x v="105"/>
    <x v="125"/>
    <n v="129.4"/>
    <n v="137.69999999999999"/>
    <n v="113.4"/>
    <n v="139.4"/>
    <n v="175.1"/>
    <n v="124.7"/>
    <n v="121.5"/>
    <n v="137.80000000000001"/>
    <n v="124.4"/>
    <n v="143.69999999999999"/>
    <n v="139.80000000000001"/>
    <n v="150.5"/>
    <n v="131.6"/>
    <n v="123.7"/>
    <n v="130.4"/>
    <n v="132.6"/>
    <n v="119.7"/>
    <n v="127.2"/>
    <n v="125"/>
    <n v="113.2"/>
    <n v="123.5"/>
    <n v="135.5"/>
    <n v="122.4"/>
    <n v="123"/>
    <n v="131.80000000000001"/>
  </r>
  <r>
    <x v="1"/>
    <x v="4"/>
    <x v="6"/>
    <x v="107"/>
    <x v="126"/>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2"/>
    <x v="4"/>
    <x v="7"/>
    <x v="114"/>
    <x v="127"/>
    <n v="130"/>
    <n v="139.4"/>
    <n v="120.5"/>
    <n v="148"/>
    <n v="162.9"/>
    <n v="137.4"/>
    <n v="120.8"/>
    <n v="134.69999999999999"/>
    <n v="131.6"/>
    <n v="148.69999999999999"/>
    <n v="140.6"/>
    <n v="149"/>
    <n v="145.30000000000001"/>
    <n v="139.19999999999999"/>
    <n v="144.5"/>
    <n v="134.23333333333335"/>
    <n v="136.4"/>
    <n v="137.30000000000001"/>
    <n v="133"/>
    <n v="120.3"/>
    <n v="131.5"/>
    <n v="140.19999999999999"/>
    <n v="125.4"/>
    <n v="129.69999999999999"/>
    <n v="137.80000000000001"/>
  </r>
  <r>
    <x v="0"/>
    <x v="4"/>
    <x v="7"/>
    <x v="109"/>
    <x v="96"/>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1"/>
    <x v="4"/>
    <x v="7"/>
    <x v="115"/>
    <x v="128"/>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2"/>
    <x v="4"/>
    <x v="8"/>
    <x v="116"/>
    <x v="129"/>
    <n v="130.5"/>
    <n v="140.19999999999999"/>
    <n v="120.7"/>
    <n v="147.80000000000001"/>
    <n v="154.5"/>
    <n v="137.1"/>
    <n v="121"/>
    <n v="134.69999999999999"/>
    <n v="131.69999999999999"/>
    <n v="149.30000000000001"/>
    <n v="139.6"/>
    <n v="149.80000000000001"/>
    <n v="146.1"/>
    <n v="139.69999999999999"/>
    <n v="145.19999999999999"/>
    <n v="135.79999999999998"/>
    <n v="137.4"/>
    <n v="137.9"/>
    <n v="133.4"/>
    <n v="121.2"/>
    <n v="132.30000000000001"/>
    <n v="139.6"/>
    <n v="126.7"/>
    <n v="130.30000000000001"/>
    <n v="137.6"/>
  </r>
  <r>
    <x v="0"/>
    <x v="4"/>
    <x v="8"/>
    <x v="107"/>
    <x v="130"/>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1"/>
    <x v="4"/>
    <x v="8"/>
    <x v="117"/>
    <x v="131"/>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2"/>
    <x v="4"/>
    <x v="9"/>
    <x v="118"/>
    <x v="132"/>
    <n v="131"/>
    <n v="141.5"/>
    <n v="121.4"/>
    <n v="146.69999999999999"/>
    <n v="157.1"/>
    <n v="136.4"/>
    <n v="121.4"/>
    <n v="135.6"/>
    <n v="131.30000000000001"/>
    <n v="150.30000000000001"/>
    <n v="140.4"/>
    <n v="150.5"/>
    <n v="147.19999999999999"/>
    <n v="140.6"/>
    <n v="146.19999999999999"/>
    <n v="137.20000000000002"/>
    <n v="138.1"/>
    <n v="138.4"/>
    <n v="134.19999999999999"/>
    <n v="121"/>
    <n v="133"/>
    <n v="140.1"/>
    <n v="127.4"/>
    <n v="130.69999999999999"/>
    <n v="138.30000000000001"/>
  </r>
  <r>
    <x v="0"/>
    <x v="4"/>
    <x v="9"/>
    <x v="119"/>
    <x v="133"/>
    <n v="131.4"/>
    <n v="139.1"/>
    <n v="114.9"/>
    <n v="135.6"/>
    <n v="173.2"/>
    <n v="124.1"/>
    <n v="122.6"/>
    <n v="137.80000000000001"/>
    <n v="125.1"/>
    <n v="145.5"/>
    <n v="139.69999999999999"/>
    <n v="154.6"/>
    <n v="134"/>
    <n v="124.9"/>
    <n v="132.6"/>
    <n v="137.30000000000001"/>
    <n v="122.6"/>
    <n v="128.30000000000001"/>
    <n v="126.6"/>
    <n v="115"/>
    <n v="124.8"/>
    <n v="136.30000000000001"/>
    <n v="124.6"/>
    <n v="124.5"/>
    <n v="133.5"/>
  </r>
  <r>
    <x v="1"/>
    <x v="4"/>
    <x v="9"/>
    <x v="120"/>
    <x v="134"/>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2"/>
    <x v="4"/>
    <x v="10"/>
    <x v="121"/>
    <x v="135"/>
    <n v="140.5"/>
    <n v="141.5"/>
    <n v="121.6"/>
    <n v="147.30000000000001"/>
    <n v="168"/>
    <n v="135.80000000000001"/>
    <n v="122.5"/>
    <n v="136"/>
    <n v="131.9"/>
    <n v="151.4"/>
    <n v="142.4"/>
    <n v="152.1"/>
    <n v="148.19999999999999"/>
    <n v="141.5"/>
    <n v="147.30000000000001"/>
    <n v="138.33333333333334"/>
    <n v="141.1"/>
    <n v="139.4"/>
    <n v="135.80000000000001"/>
    <n v="121.6"/>
    <n v="133.69999999999999"/>
    <n v="141.5"/>
    <n v="128.1"/>
    <n v="131.69999999999999"/>
    <n v="140"/>
  </r>
  <r>
    <x v="0"/>
    <x v="4"/>
    <x v="10"/>
    <x v="115"/>
    <x v="93"/>
    <n v="146.69999999999999"/>
    <n v="139.5"/>
    <n v="115.2"/>
    <n v="136.4"/>
    <n v="185.2"/>
    <n v="122.2"/>
    <n v="123.9"/>
    <n v="138.30000000000001"/>
    <n v="125.4"/>
    <n v="146"/>
    <n v="141.5"/>
    <n v="156.19999999999999"/>
    <n v="135"/>
    <n v="125.4"/>
    <n v="133.5"/>
    <n v="138.6"/>
    <n v="125.7"/>
    <n v="128.80000000000001"/>
    <n v="127.4"/>
    <n v="115.3"/>
    <n v="125.1"/>
    <n v="136.6"/>
    <n v="124.9"/>
    <n v="124.9"/>
    <n v="134.80000000000001"/>
  </r>
  <r>
    <x v="1"/>
    <x v="4"/>
    <x v="10"/>
    <x v="122"/>
    <x v="131"/>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2"/>
    <x v="4"/>
    <x v="11"/>
    <x v="123"/>
    <x v="122"/>
    <n v="144.80000000000001"/>
    <n v="141.9"/>
    <n v="123.1"/>
    <n v="147.19999999999999"/>
    <n v="161"/>
    <n v="133.80000000000001"/>
    <n v="121.9"/>
    <n v="135.80000000000001"/>
    <n v="131.1"/>
    <n v="151.4"/>
    <n v="141.5"/>
    <n v="153.19999999999999"/>
    <n v="148"/>
    <n v="141.9"/>
    <n v="147.19999999999999"/>
    <n v="139.36666666666665"/>
    <n v="142.6"/>
    <n v="139.5"/>
    <n v="136.1"/>
    <n v="122"/>
    <n v="133.4"/>
    <n v="141.1"/>
    <n v="127.8"/>
    <n v="131.9"/>
    <n v="139.80000000000001"/>
  </r>
  <r>
    <x v="0"/>
    <x v="4"/>
    <x v="11"/>
    <x v="124"/>
    <x v="13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1"/>
    <x v="4"/>
    <x v="11"/>
    <x v="125"/>
    <x v="137"/>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2"/>
    <x v="5"/>
    <x v="0"/>
    <x v="126"/>
    <x v="138"/>
    <n v="143.80000000000001"/>
    <n v="142"/>
    <n v="123.2"/>
    <n v="147.9"/>
    <n v="152.1"/>
    <n v="131.80000000000001"/>
    <n v="119.5"/>
    <n v="136"/>
    <n v="131.19999999999999"/>
    <n v="151.80000000000001"/>
    <n v="140.4"/>
    <n v="153.6"/>
    <n v="148.30000000000001"/>
    <n v="142.30000000000001"/>
    <n v="147.5"/>
    <n v="140.26666666666665"/>
    <n v="142.30000000000001"/>
    <n v="139.80000000000001"/>
    <n v="136"/>
    <n v="122.7"/>
    <n v="134.30000000000001"/>
    <n v="141.6"/>
    <n v="128.6"/>
    <n v="132.30000000000001"/>
    <n v="139.30000000000001"/>
  </r>
  <r>
    <x v="0"/>
    <x v="5"/>
    <x v="0"/>
    <x v="127"/>
    <x v="122"/>
    <n v="143.6"/>
    <n v="139.6"/>
    <n v="116.4"/>
    <n v="133.80000000000001"/>
    <n v="150.5"/>
    <n v="118.4"/>
    <n v="117.3"/>
    <n v="140.5"/>
    <n v="125.9"/>
    <n v="146.80000000000001"/>
    <n v="137.19999999999999"/>
    <n v="157.69999999999999"/>
    <n v="136"/>
    <n v="125.9"/>
    <n v="134.4"/>
    <n v="140.4"/>
    <n v="127.3"/>
    <n v="129.5"/>
    <n v="129"/>
    <n v="116.3"/>
    <n v="126.2"/>
    <n v="137.1"/>
    <n v="125.5"/>
    <n v="125.8"/>
    <n v="134.1"/>
  </r>
  <r>
    <x v="1"/>
    <x v="5"/>
    <x v="0"/>
    <x v="128"/>
    <x v="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2"/>
    <x v="5"/>
    <x v="1"/>
    <x v="123"/>
    <x v="122"/>
    <n v="140.6"/>
    <n v="141.5"/>
    <n v="122.9"/>
    <n v="149.4"/>
    <n v="142.4"/>
    <n v="130.19999999999999"/>
    <n v="117.9"/>
    <n v="135.6"/>
    <n v="130.5"/>
    <n v="151.69999999999999"/>
    <n v="138.69999999999999"/>
    <n v="153.30000000000001"/>
    <n v="148.69999999999999"/>
    <n v="142.4"/>
    <n v="147.80000000000001"/>
    <n v="141.23333333333335"/>
    <n v="142.4"/>
    <n v="139.9"/>
    <n v="136.19999999999999"/>
    <n v="123.3"/>
    <n v="134.30000000000001"/>
    <n v="141.5"/>
    <n v="128.80000000000001"/>
    <n v="132.5"/>
    <n v="138.5"/>
  </r>
  <r>
    <x v="0"/>
    <x v="5"/>
    <x v="1"/>
    <x v="114"/>
    <x v="130"/>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1"/>
    <x v="5"/>
    <x v="1"/>
    <x v="118"/>
    <x v="139"/>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2"/>
    <x v="5"/>
    <x v="2"/>
    <x v="129"/>
    <x v="140"/>
    <n v="140"/>
    <n v="142"/>
    <n v="123.2"/>
    <n v="152.9"/>
    <n v="138"/>
    <n v="129.30000000000001"/>
    <n v="117.1"/>
    <n v="136.30000000000001"/>
    <n v="131.19999999999999"/>
    <n v="152.80000000000001"/>
    <n v="138.6"/>
    <n v="155.1"/>
    <n v="149.19999999999999"/>
    <n v="143"/>
    <n v="148.30000000000001"/>
    <n v="142.06666666666666"/>
    <n v="142.6"/>
    <n v="139.9"/>
    <n v="136.69999999999999"/>
    <n v="124.6"/>
    <n v="135.1"/>
    <n v="142.69999999999999"/>
    <n v="129.30000000000001"/>
    <n v="133.30000000000001"/>
    <n v="138.69999999999999"/>
  </r>
  <r>
    <x v="0"/>
    <x v="5"/>
    <x v="2"/>
    <x v="130"/>
    <x v="127"/>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1"/>
    <x v="5"/>
    <x v="2"/>
    <x v="131"/>
    <x v="141"/>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2"/>
    <x v="5"/>
    <x v="3"/>
    <x v="132"/>
    <x v="142"/>
    <n v="135.9"/>
    <n v="142.4"/>
    <n v="123.5"/>
    <n v="156.4"/>
    <n v="135.1"/>
    <n v="128.4"/>
    <n v="115.2"/>
    <n v="137.19999999999999"/>
    <n v="131.9"/>
    <n v="153.80000000000001"/>
    <n v="138.6"/>
    <n v="156.1"/>
    <n v="150.1"/>
    <n v="143.30000000000001"/>
    <n v="149.1"/>
    <n v="142.70000000000002"/>
    <n v="143.80000000000001"/>
    <n v="140.9"/>
    <n v="137.6"/>
    <n v="125.3"/>
    <n v="136"/>
    <n v="143.69999999999999"/>
    <n v="130.4"/>
    <n v="134.19999999999999"/>
    <n v="139.1"/>
  </r>
  <r>
    <x v="0"/>
    <x v="5"/>
    <x v="3"/>
    <x v="130"/>
    <x v="143"/>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1"/>
    <x v="5"/>
    <x v="3"/>
    <x v="123"/>
    <x v="138"/>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2"/>
    <x v="5"/>
    <x v="4"/>
    <x v="133"/>
    <x v="126"/>
    <n v="135.5"/>
    <n v="142.9"/>
    <n v="123.6"/>
    <n v="157.5"/>
    <n v="137.80000000000001"/>
    <n v="127.2"/>
    <n v="111.8"/>
    <n v="137.4"/>
    <n v="132.19999999999999"/>
    <n v="154.30000000000001"/>
    <n v="139.1"/>
    <n v="157"/>
    <n v="150.80000000000001"/>
    <n v="144.1"/>
    <n v="149.80000000000001"/>
    <n v="142.86666666666667"/>
    <n v="144.30000000000001"/>
    <n v="141.80000000000001"/>
    <n v="138.4"/>
    <n v="126.4"/>
    <n v="136.80000000000001"/>
    <n v="144.4"/>
    <n v="131.19999999999999"/>
    <n v="135.1"/>
    <n v="139.80000000000001"/>
  </r>
  <r>
    <x v="0"/>
    <x v="5"/>
    <x v="4"/>
    <x v="130"/>
    <x v="144"/>
    <n v="130.5"/>
    <n v="140.69999999999999"/>
    <n v="116.4"/>
    <n v="151.30000000000001"/>
    <n v="131.4"/>
    <n v="112.8"/>
    <n v="105.3"/>
    <n v="139.6"/>
    <n v="126.6"/>
    <n v="148.69999999999999"/>
    <n v="136.4"/>
    <n v="160.30000000000001"/>
    <n v="138.6"/>
    <n v="127.9"/>
    <n v="137"/>
    <n v="143.19999999999999"/>
    <n v="124.7"/>
    <n v="132.5"/>
    <n v="132"/>
    <n v="119.8"/>
    <n v="128"/>
    <n v="140.4"/>
    <n v="128.1"/>
    <n v="128.9"/>
    <n v="135.4"/>
  </r>
  <r>
    <x v="1"/>
    <x v="5"/>
    <x v="4"/>
    <x v="126"/>
    <x v="145"/>
    <n v="133.6"/>
    <n v="142.1"/>
    <n v="121"/>
    <n v="154.6"/>
    <n v="135.6"/>
    <n v="122.3"/>
    <n v="109.6"/>
    <n v="138.1"/>
    <n v="129.9"/>
    <n v="151.69999999999999"/>
    <n v="138.1"/>
    <n v="157.9"/>
    <n v="146"/>
    <n v="137.4"/>
    <n v="144.69999999999999"/>
    <n v="143.19999999999999"/>
    <n v="136.9"/>
    <n v="137.4"/>
    <n v="136"/>
    <n v="122.9"/>
    <n v="131.80000000000001"/>
    <n v="142.1"/>
    <n v="129.9"/>
    <n v="132.1"/>
    <n v="137.80000000000001"/>
  </r>
  <r>
    <x v="2"/>
    <x v="5"/>
    <x v="5"/>
    <x v="134"/>
    <x v="146"/>
    <n v="136.69999999999999"/>
    <n v="143.19999999999999"/>
    <n v="124"/>
    <n v="154.1"/>
    <n v="143.5"/>
    <n v="126"/>
    <n v="112.4"/>
    <n v="137.6"/>
    <n v="132.80000000000001"/>
    <n v="154.30000000000001"/>
    <n v="140"/>
    <n v="157.30000000000001"/>
    <n v="151.30000000000001"/>
    <n v="144.69999999999999"/>
    <n v="150.30000000000001"/>
    <n v="143.1"/>
    <n v="145.1"/>
    <n v="142.19999999999999"/>
    <n v="138.4"/>
    <n v="127.4"/>
    <n v="137.80000000000001"/>
    <n v="145.1"/>
    <n v="131.4"/>
    <n v="135.6"/>
    <n v="140.5"/>
  </r>
  <r>
    <x v="0"/>
    <x v="5"/>
    <x v="5"/>
    <x v="120"/>
    <x v="147"/>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1"/>
    <x v="5"/>
    <x v="5"/>
    <x v="135"/>
    <x v="123"/>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2"/>
    <x v="5"/>
    <x v="6"/>
    <x v="136"/>
    <x v="148"/>
    <n v="139.30000000000001"/>
    <n v="143.4"/>
    <n v="124.1"/>
    <n v="153.30000000000001"/>
    <n v="154.19999999999999"/>
    <n v="126.4"/>
    <n v="114.3"/>
    <n v="138.19999999999999"/>
    <n v="132.80000000000001"/>
    <n v="154.80000000000001"/>
    <n v="142"/>
    <n v="156.1"/>
    <n v="151.5"/>
    <n v="145.1"/>
    <n v="150.6"/>
    <n v="143.56666666666669"/>
    <n v="146.80000000000001"/>
    <n v="143.1"/>
    <n v="139"/>
    <n v="127.5"/>
    <n v="138.4"/>
    <n v="145.80000000000001"/>
    <n v="131.4"/>
    <n v="136"/>
    <n v="141.80000000000001"/>
  </r>
  <r>
    <x v="0"/>
    <x v="5"/>
    <x v="6"/>
    <x v="137"/>
    <x v="149"/>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1"/>
    <x v="5"/>
    <x v="6"/>
    <x v="138"/>
    <x v="150"/>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2"/>
    <x v="5"/>
    <x v="7"/>
    <x v="139"/>
    <x v="151"/>
    <n v="139.1"/>
    <n v="143.5"/>
    <n v="125"/>
    <n v="154.4"/>
    <n v="156.30000000000001"/>
    <n v="126.8"/>
    <n v="115.4"/>
    <n v="138.6"/>
    <n v="133.80000000000001"/>
    <n v="155.19999999999999"/>
    <n v="142.69999999999999"/>
    <n v="156.4"/>
    <n v="152.1"/>
    <n v="145.80000000000001"/>
    <n v="151.30000000000001"/>
    <n v="144.5"/>
    <n v="147.69999999999999"/>
    <n v="143.80000000000001"/>
    <n v="139.4"/>
    <n v="128.30000000000001"/>
    <n v="138.6"/>
    <n v="146.9"/>
    <n v="131.30000000000001"/>
    <n v="136.6"/>
    <n v="142.5"/>
  </r>
  <r>
    <x v="0"/>
    <x v="5"/>
    <x v="7"/>
    <x v="140"/>
    <x v="152"/>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1"/>
    <x v="5"/>
    <x v="7"/>
    <x v="141"/>
    <x v="153"/>
    <n v="138.1"/>
    <n v="142.6"/>
    <n v="122.2"/>
    <n v="150.6"/>
    <n v="156.6"/>
    <n v="122.4"/>
    <n v="114.7"/>
    <n v="139.4"/>
    <n v="131.1"/>
    <n v="153"/>
    <n v="141.69999999999999"/>
    <n v="157.9"/>
    <n v="147.30000000000001"/>
    <n v="138.80000000000001"/>
    <n v="146.1"/>
    <n v="144.6"/>
    <n v="140.9"/>
    <n v="139.4"/>
    <n v="137.69999999999999"/>
    <n v="124.3"/>
    <n v="133.6"/>
    <n v="146"/>
    <n v="130.1"/>
    <n v="133.9"/>
    <n v="140.4"/>
  </r>
  <r>
    <x v="2"/>
    <x v="5"/>
    <x v="8"/>
    <x v="142"/>
    <x v="154"/>
    <n v="136.6"/>
    <n v="143.69999999999999"/>
    <n v="124.6"/>
    <n v="150.1"/>
    <n v="149.4"/>
    <n v="125.4"/>
    <n v="114.4"/>
    <n v="138.69999999999999"/>
    <n v="133.1"/>
    <n v="155.9"/>
    <n v="141.30000000000001"/>
    <n v="157.69999999999999"/>
    <n v="152.1"/>
    <n v="146.1"/>
    <n v="151.30000000000001"/>
    <n v="145.49999999999997"/>
    <n v="149"/>
    <n v="144"/>
    <n v="140"/>
    <n v="129.9"/>
    <n v="140"/>
    <n v="147.6"/>
    <n v="132"/>
    <n v="137.4"/>
    <n v="142.1"/>
  </r>
  <r>
    <x v="0"/>
    <x v="5"/>
    <x v="8"/>
    <x v="143"/>
    <x v="127"/>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1"/>
    <x v="5"/>
    <x v="8"/>
    <x v="144"/>
    <x v="155"/>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2"/>
    <x v="5"/>
    <x v="9"/>
    <x v="145"/>
    <x v="156"/>
    <n v="134.6"/>
    <n v="141.9"/>
    <n v="123.5"/>
    <n v="144.5"/>
    <n v="147.6"/>
    <n v="121.4"/>
    <n v="112.3"/>
    <n v="139.5"/>
    <n v="134.6"/>
    <n v="155.19999999999999"/>
    <n v="140.19999999999999"/>
    <n v="159.6"/>
    <n v="150.69999999999999"/>
    <n v="144.5"/>
    <n v="149.80000000000001"/>
    <n v="146.26666666666668"/>
    <n v="149.69999999999999"/>
    <n v="147.5"/>
    <n v="144.80000000000001"/>
    <n v="130.80000000000001"/>
    <n v="140.1"/>
    <n v="148"/>
    <n v="134.4"/>
    <n v="139.80000000000001"/>
    <n v="142.19999999999999"/>
  </r>
  <r>
    <x v="0"/>
    <x v="5"/>
    <x v="9"/>
    <x v="134"/>
    <x v="157"/>
    <n v="133.5"/>
    <n v="141.5"/>
    <n v="118"/>
    <n v="139.5"/>
    <n v="153"/>
    <n v="113.2"/>
    <n v="112.8"/>
    <n v="141.1"/>
    <n v="127.6"/>
    <n v="152"/>
    <n v="139.4"/>
    <n v="164"/>
    <n v="141.5"/>
    <n v="129.80000000000001"/>
    <n v="139.69999999999999"/>
    <n v="146.30000000000001"/>
    <n v="133.4"/>
    <n v="135.1"/>
    <n v="136.19999999999999"/>
    <n v="123.3"/>
    <n v="130.69999999999999"/>
    <n v="145.5"/>
    <n v="130.4"/>
    <n v="132.5"/>
    <n v="138.9"/>
  </r>
  <r>
    <x v="1"/>
    <x v="5"/>
    <x v="9"/>
    <x v="133"/>
    <x v="158"/>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2"/>
    <x v="5"/>
    <x v="10"/>
    <x v="132"/>
    <x v="159"/>
    <n v="136.69999999999999"/>
    <n v="141.9"/>
    <n v="122.8"/>
    <n v="143.9"/>
    <n v="147.5"/>
    <n v="121"/>
    <n v="111.6"/>
    <n v="140.6"/>
    <n v="137.5"/>
    <n v="156.1"/>
    <n v="140"/>
    <n v="161.9"/>
    <n v="151.69999999999999"/>
    <n v="145.5"/>
    <n v="150.80000000000001"/>
    <n v="146.66666666666666"/>
    <n v="150.30000000000001"/>
    <n v="148"/>
    <n v="145.4"/>
    <n v="130.30000000000001"/>
    <n v="143.1"/>
    <n v="150.19999999999999"/>
    <n v="133.1"/>
    <n v="140.1"/>
    <n v="142.4"/>
  </r>
  <r>
    <x v="0"/>
    <x v="5"/>
    <x v="10"/>
    <x v="146"/>
    <x v="160"/>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1"/>
    <x v="5"/>
    <x v="10"/>
    <x v="133"/>
    <x v="161"/>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2"/>
    <x v="5"/>
    <x v="11"/>
    <x v="132"/>
    <x v="162"/>
    <n v="137.4"/>
    <n v="142.4"/>
    <n v="124.2"/>
    <n v="140.19999999999999"/>
    <n v="136.6"/>
    <n v="120.9"/>
    <n v="109.9"/>
    <n v="140.19999999999999"/>
    <n v="137.80000000000001"/>
    <n v="156"/>
    <n v="138.5"/>
    <n v="162.4"/>
    <n v="151.6"/>
    <n v="145.9"/>
    <n v="150.80000000000001"/>
    <n v="147.03333333333333"/>
    <n v="149"/>
    <n v="149.5"/>
    <n v="149.6"/>
    <n v="128.9"/>
    <n v="143.30000000000001"/>
    <n v="155.1"/>
    <n v="133.19999999999999"/>
    <n v="141.6"/>
    <n v="141.9"/>
  </r>
  <r>
    <x v="0"/>
    <x v="5"/>
    <x v="11"/>
    <x v="147"/>
    <x v="163"/>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1"/>
    <x v="5"/>
    <x v="11"/>
    <x v="138"/>
    <x v="164"/>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2"/>
    <x v="6"/>
    <x v="0"/>
    <x v="126"/>
    <x v="165"/>
    <n v="138.19999999999999"/>
    <n v="142.4"/>
    <n v="123.9"/>
    <n v="135.5"/>
    <n v="131.69999999999999"/>
    <n v="121.3"/>
    <n v="108.4"/>
    <n v="138.9"/>
    <n v="137"/>
    <n v="155.80000000000001"/>
    <n v="137.4"/>
    <n v="162.69999999999999"/>
    <n v="150.6"/>
    <n v="145.1"/>
    <n v="149.9"/>
    <n v="147.56666666666666"/>
    <n v="146.19999999999999"/>
    <n v="150.1"/>
    <n v="149.6"/>
    <n v="128.6"/>
    <n v="142.9"/>
    <n v="155.19999999999999"/>
    <n v="133.5"/>
    <n v="141.69999999999999"/>
    <n v="141"/>
  </r>
  <r>
    <x v="0"/>
    <x v="6"/>
    <x v="0"/>
    <x v="141"/>
    <x v="166"/>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1"/>
    <x v="6"/>
    <x v="0"/>
    <x v="132"/>
    <x v="167"/>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2"/>
    <x v="6"/>
    <x v="1"/>
    <x v="129"/>
    <x v="168"/>
    <n v="139.1"/>
    <n v="142.5"/>
    <n v="124.1"/>
    <n v="135.80000000000001"/>
    <n v="128.69999999999999"/>
    <n v="121.5"/>
    <n v="108.3"/>
    <n v="139.19999999999999"/>
    <n v="137.4"/>
    <n v="156.19999999999999"/>
    <n v="137.19999999999999"/>
    <n v="162.80000000000001"/>
    <n v="150.5"/>
    <n v="146.1"/>
    <n v="149.9"/>
    <n v="148.4"/>
    <n v="145.30000000000001"/>
    <n v="150.1"/>
    <n v="149.9"/>
    <n v="129.19999999999999"/>
    <n v="143.4"/>
    <n v="155.5"/>
    <n v="134.9"/>
    <n v="142.19999999999999"/>
    <n v="141"/>
  </r>
  <r>
    <x v="0"/>
    <x v="6"/>
    <x v="1"/>
    <x v="142"/>
    <x v="169"/>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1"/>
    <x v="6"/>
    <x v="1"/>
    <x v="134"/>
    <x v="170"/>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2"/>
    <x v="6"/>
    <x v="2"/>
    <x v="135"/>
    <x v="171"/>
    <n v="138.69999999999999"/>
    <n v="142.5"/>
    <n v="124.1"/>
    <n v="136.1"/>
    <n v="128.19999999999999"/>
    <n v="122.3"/>
    <n v="108.3"/>
    <n v="138.9"/>
    <n v="137.4"/>
    <n v="156.4"/>
    <n v="137.30000000000001"/>
    <n v="162.9"/>
    <n v="150.80000000000001"/>
    <n v="146.1"/>
    <n v="150.1"/>
    <n v="149.20000000000002"/>
    <n v="146.4"/>
    <n v="150"/>
    <n v="150.4"/>
    <n v="129.9"/>
    <n v="143.80000000000001"/>
    <n v="155.5"/>
    <n v="134"/>
    <n v="142.4"/>
    <n v="141.19999999999999"/>
  </r>
  <r>
    <x v="0"/>
    <x v="6"/>
    <x v="2"/>
    <x v="148"/>
    <x v="172"/>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1"/>
    <x v="6"/>
    <x v="2"/>
    <x v="149"/>
    <x v="168"/>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2"/>
    <x v="6"/>
    <x v="4"/>
    <x v="133"/>
    <x v="173"/>
    <n v="134.5"/>
    <n v="142.6"/>
    <n v="124"/>
    <n v="143.69999999999999"/>
    <n v="133.4"/>
    <n v="125.1"/>
    <n v="109.3"/>
    <n v="139.30000000000001"/>
    <n v="137.69999999999999"/>
    <n v="156.4"/>
    <n v="139.19999999999999"/>
    <n v="163.30000000000001"/>
    <n v="151.30000000000001"/>
    <n v="146.6"/>
    <n v="150.69999999999999"/>
    <n v="149.5"/>
    <n v="146.9"/>
    <n v="149.5"/>
    <n v="151.30000000000001"/>
    <n v="130.19999999999999"/>
    <n v="145.9"/>
    <n v="156.69999999999999"/>
    <n v="133.9"/>
    <n v="142.9"/>
    <n v="142.4"/>
  </r>
  <r>
    <x v="0"/>
    <x v="6"/>
    <x v="4"/>
    <x v="150"/>
    <x v="174"/>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1"/>
    <x v="6"/>
    <x v="4"/>
    <x v="141"/>
    <x v="175"/>
    <n v="136"/>
    <n v="142.5"/>
    <n v="122"/>
    <n v="146.5"/>
    <n v="143"/>
    <n v="124.9"/>
    <n v="109.9"/>
    <n v="139.9"/>
    <n v="134"/>
    <n v="155.5"/>
    <n v="140.9"/>
    <n v="164.1"/>
    <n v="148.4"/>
    <n v="140.4"/>
    <n v="147.30000000000001"/>
    <n v="150.1"/>
    <n v="140.30000000000001"/>
    <n v="143.69999999999999"/>
    <n v="146.9"/>
    <n v="124.9"/>
    <n v="139.19999999999999"/>
    <n v="151.6"/>
    <n v="133.4"/>
    <n v="138.19999999999999"/>
    <n v="142"/>
  </r>
  <r>
    <x v="2"/>
    <x v="6"/>
    <x v="5"/>
    <x v="149"/>
    <x v="176"/>
    <n v="136.19999999999999"/>
    <n v="143.19999999999999"/>
    <n v="124.3"/>
    <n v="143.30000000000001"/>
    <n v="140.6"/>
    <n v="128.69999999999999"/>
    <n v="110.6"/>
    <n v="140.4"/>
    <n v="138"/>
    <n v="156.6"/>
    <n v="141"/>
    <n v="164.2"/>
    <n v="151.4"/>
    <n v="146.5"/>
    <n v="150.69999999999999"/>
    <n v="150.03333333333333"/>
    <n v="147.80000000000001"/>
    <n v="149.6"/>
    <n v="151.69999999999999"/>
    <n v="130.19999999999999"/>
    <n v="146.4"/>
    <n v="157.69999999999999"/>
    <n v="134.80000000000001"/>
    <n v="143.30000000000001"/>
    <n v="143.6"/>
  </r>
  <r>
    <x v="0"/>
    <x v="6"/>
    <x v="5"/>
    <x v="151"/>
    <x v="177"/>
    <n v="140.4"/>
    <n v="143.4"/>
    <n v="118.6"/>
    <n v="150.9"/>
    <n v="169.8"/>
    <n v="127.4"/>
    <n v="111.8"/>
    <n v="141"/>
    <n v="129"/>
    <n v="155.1"/>
    <n v="145.6"/>
    <n v="166.7"/>
    <n v="144.30000000000001"/>
    <n v="131.69999999999999"/>
    <n v="142.4"/>
    <n v="149.4"/>
    <n v="130.5"/>
    <n v="137.4"/>
    <n v="140.30000000000001"/>
    <n v="119.6"/>
    <n v="134.30000000000001"/>
    <n v="148.9"/>
    <n v="133.69999999999999"/>
    <n v="133.6"/>
    <n v="142.1"/>
  </r>
  <r>
    <x v="1"/>
    <x v="6"/>
    <x v="5"/>
    <x v="152"/>
    <x v="178"/>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2"/>
    <x v="6"/>
    <x v="6"/>
    <x v="136"/>
    <x v="179"/>
    <n v="138.4"/>
    <n v="143.9"/>
    <n v="124.4"/>
    <n v="146.4"/>
    <n v="150.1"/>
    <n v="130.6"/>
    <n v="110.8"/>
    <n v="141.69999999999999"/>
    <n v="138.5"/>
    <n v="156.69999999999999"/>
    <n v="143"/>
    <n v="164.5"/>
    <n v="151.6"/>
    <n v="146.6"/>
    <n v="150.9"/>
    <n v="150.53333333333333"/>
    <n v="146.80000000000001"/>
    <n v="150"/>
    <n v="152.19999999999999"/>
    <n v="131.19999999999999"/>
    <n v="147.5"/>
    <n v="159.1"/>
    <n v="136.1"/>
    <n v="144.19999999999999"/>
    <n v="144.9"/>
  </r>
  <r>
    <x v="0"/>
    <x v="6"/>
    <x v="6"/>
    <x v="153"/>
    <x v="180"/>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1"/>
    <x v="6"/>
    <x v="6"/>
    <x v="145"/>
    <x v="181"/>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2"/>
    <x v="6"/>
    <x v="7"/>
    <x v="139"/>
    <x v="182"/>
    <n v="137.1"/>
    <n v="144.6"/>
    <n v="124.7"/>
    <n v="145.5"/>
    <n v="156.19999999999999"/>
    <n v="131.5"/>
    <n v="111.7"/>
    <n v="142.69999999999999"/>
    <n v="138.5"/>
    <n v="156.9"/>
    <n v="144"/>
    <n v="165.1"/>
    <n v="151.80000000000001"/>
    <n v="146.6"/>
    <n v="151.1"/>
    <n v="151.46666666666667"/>
    <n v="146.4"/>
    <n v="150.19999999999999"/>
    <n v="152.69999999999999"/>
    <n v="131.4"/>
    <n v="148"/>
    <n v="159.69999999999999"/>
    <n v="138.80000000000001"/>
    <n v="144.9"/>
    <n v="145.69999999999999"/>
  </r>
  <r>
    <x v="0"/>
    <x v="6"/>
    <x v="7"/>
    <x v="154"/>
    <x v="183"/>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1"/>
    <x v="6"/>
    <x v="7"/>
    <x v="155"/>
    <x v="184"/>
    <n v="138.5"/>
    <n v="144.69999999999999"/>
    <n v="122.9"/>
    <n v="149.4"/>
    <n v="167.4"/>
    <n v="130.9"/>
    <n v="112"/>
    <n v="142.6"/>
    <n v="134.9"/>
    <n v="156.6"/>
    <n v="145.9"/>
    <n v="165.8"/>
    <n v="149.1"/>
    <n v="140.6"/>
    <n v="147.9"/>
    <n v="151.6"/>
    <n v="138.5"/>
    <n v="144.5"/>
    <n v="148.5"/>
    <n v="125.8"/>
    <n v="140.9"/>
    <n v="154.9"/>
    <n v="138.4"/>
    <n v="140.19999999999999"/>
    <n v="145"/>
  </r>
  <r>
    <x v="2"/>
    <x v="6"/>
    <x v="8"/>
    <x v="155"/>
    <x v="182"/>
    <n v="138.30000000000001"/>
    <n v="145.69999999999999"/>
    <n v="125.1"/>
    <n v="143.80000000000001"/>
    <n v="163.4"/>
    <n v="132.19999999999999"/>
    <n v="112.8"/>
    <n v="144.19999999999999"/>
    <n v="138.5"/>
    <n v="157.19999999999999"/>
    <n v="145.5"/>
    <n v="165.7"/>
    <n v="151.69999999999999"/>
    <n v="146.6"/>
    <n v="151"/>
    <n v="152.26666666666665"/>
    <n v="146.9"/>
    <n v="150.30000000000001"/>
    <n v="153.4"/>
    <n v="131.6"/>
    <n v="148.30000000000001"/>
    <n v="160.19999999999999"/>
    <n v="140.19999999999999"/>
    <n v="145.4"/>
    <n v="146.69999999999999"/>
  </r>
  <r>
    <x v="0"/>
    <x v="6"/>
    <x v="8"/>
    <x v="156"/>
    <x v="185"/>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1"/>
    <x v="6"/>
    <x v="8"/>
    <x v="157"/>
    <x v="186"/>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2"/>
    <x v="6"/>
    <x v="9"/>
    <x v="158"/>
    <x v="187"/>
    <n v="141.19999999999999"/>
    <n v="146.5"/>
    <n v="125.6"/>
    <n v="145.69999999999999"/>
    <n v="178.8"/>
    <n v="133.1"/>
    <n v="113.6"/>
    <n v="145.5"/>
    <n v="138.6"/>
    <n v="157.4"/>
    <n v="148.30000000000001"/>
    <n v="166.3"/>
    <n v="151.69999999999999"/>
    <n v="146.69999999999999"/>
    <n v="151"/>
    <n v="152.9"/>
    <n v="147.69999999999999"/>
    <n v="150.6"/>
    <n v="153.69999999999999"/>
    <n v="131.69999999999999"/>
    <n v="148.69999999999999"/>
    <n v="160.69999999999999"/>
    <n v="140.30000000000001"/>
    <n v="145.69999999999999"/>
    <n v="148.30000000000001"/>
  </r>
  <r>
    <x v="0"/>
    <x v="6"/>
    <x v="9"/>
    <x v="159"/>
    <x v="188"/>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1"/>
    <x v="6"/>
    <x v="9"/>
    <x v="160"/>
    <x v="189"/>
    <n v="142.6"/>
    <n v="146.19999999999999"/>
    <n v="123.9"/>
    <n v="148"/>
    <n v="188.4"/>
    <n v="132.5"/>
    <n v="114"/>
    <n v="145.4"/>
    <n v="135.1"/>
    <n v="157.1"/>
    <n v="149.6"/>
    <n v="167.1"/>
    <n v="149.4"/>
    <n v="140.80000000000001"/>
    <n v="148.19999999999999"/>
    <n v="153"/>
    <n v="140.6"/>
    <n v="145"/>
    <n v="149.4"/>
    <n v="126.3"/>
    <n v="141.69999999999999"/>
    <n v="155.4"/>
    <n v="140"/>
    <n v="141"/>
    <n v="147.19999999999999"/>
  </r>
  <r>
    <x v="2"/>
    <x v="6"/>
    <x v="10"/>
    <x v="160"/>
    <x v="190"/>
    <n v="143.80000000000001"/>
    <n v="147.1"/>
    <n v="126"/>
    <n v="146.19999999999999"/>
    <n v="191.4"/>
    <n v="136.19999999999999"/>
    <n v="113.8"/>
    <n v="147.30000000000001"/>
    <n v="138.69999999999999"/>
    <n v="157.69999999999999"/>
    <n v="150.9"/>
    <n v="167.2"/>
    <n v="152.30000000000001"/>
    <n v="147"/>
    <n v="151.5"/>
    <n v="153.1"/>
    <n v="148.4"/>
    <n v="150.9"/>
    <n v="154.30000000000001"/>
    <n v="132.1"/>
    <n v="149.1"/>
    <n v="160.80000000000001"/>
    <n v="140.6"/>
    <n v="146.1"/>
    <n v="149.9"/>
  </r>
  <r>
    <x v="0"/>
    <x v="6"/>
    <x v="10"/>
    <x v="161"/>
    <x v="191"/>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1"/>
    <x v="6"/>
    <x v="10"/>
    <x v="162"/>
    <x v="192"/>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2"/>
    <x v="6"/>
    <x v="11"/>
    <x v="163"/>
    <x v="193"/>
    <n v="149.5"/>
    <n v="148.69999999999999"/>
    <n v="127.5"/>
    <n v="144.30000000000001"/>
    <n v="209.5"/>
    <n v="138.80000000000001"/>
    <n v="113.6"/>
    <n v="149.1"/>
    <n v="139.30000000000001"/>
    <n v="158.30000000000001"/>
    <n v="154.30000000000001"/>
    <n v="167.8"/>
    <n v="152.6"/>
    <n v="147.30000000000001"/>
    <n v="151.9"/>
    <n v="153.4"/>
    <n v="149.9"/>
    <n v="151.19999999999999"/>
    <n v="154.80000000000001"/>
    <n v="135"/>
    <n v="149.5"/>
    <n v="161.1"/>
    <n v="140.6"/>
    <n v="147.1"/>
    <n v="152.30000000000001"/>
  </r>
  <r>
    <x v="0"/>
    <x v="6"/>
    <x v="11"/>
    <x v="164"/>
    <x v="194"/>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1"/>
    <x v="6"/>
    <x v="11"/>
    <x v="159"/>
    <x v="19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2"/>
    <x v="7"/>
    <x v="0"/>
    <x v="165"/>
    <x v="196"/>
    <n v="153.5"/>
    <n v="150.5"/>
    <n v="132"/>
    <n v="142.19999999999999"/>
    <n v="191.5"/>
    <n v="141.1"/>
    <n v="113.8"/>
    <n v="151.6"/>
    <n v="139.69999999999999"/>
    <n v="158.69999999999999"/>
    <n v="153"/>
    <n v="168.6"/>
    <n v="152.80000000000001"/>
    <n v="147.4"/>
    <n v="152.1"/>
    <n v="153.83333333333334"/>
    <n v="150.4"/>
    <n v="151.69999999999999"/>
    <n v="155.69999999999999"/>
    <n v="136.30000000000001"/>
    <n v="150.1"/>
    <n v="161.69999999999999"/>
    <n v="142.5"/>
    <n v="148.1"/>
    <n v="151.9"/>
  </r>
  <r>
    <x v="0"/>
    <x v="7"/>
    <x v="0"/>
    <x v="166"/>
    <x v="197"/>
    <n v="157"/>
    <n v="149.30000000000001"/>
    <n v="126.3"/>
    <n v="144.4"/>
    <n v="207.8"/>
    <n v="139.1"/>
    <n v="114.8"/>
    <n v="149.5"/>
    <n v="131.1"/>
    <n v="158.5"/>
    <n v="154.4"/>
    <n v="170.8"/>
    <n v="147"/>
    <n v="133.19999999999999"/>
    <n v="144.9"/>
    <n v="153.9"/>
    <n v="135.1"/>
    <n v="140.1"/>
    <n v="143.80000000000001"/>
    <n v="126.1"/>
    <n v="137.19999999999999"/>
    <n v="152.1"/>
    <n v="142.1"/>
    <n v="138.4"/>
    <n v="148.19999999999999"/>
  </r>
  <r>
    <x v="1"/>
    <x v="7"/>
    <x v="0"/>
    <x v="167"/>
    <x v="198"/>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2"/>
    <x v="7"/>
    <x v="1"/>
    <x v="168"/>
    <x v="199"/>
    <n v="150.9"/>
    <n v="150.9"/>
    <n v="133.69999999999999"/>
    <n v="140.69999999999999"/>
    <n v="165.1"/>
    <n v="141.80000000000001"/>
    <n v="113.1"/>
    <n v="152.80000000000001"/>
    <n v="140.1"/>
    <n v="159.19999999999999"/>
    <n v="149.80000000000001"/>
    <n v="169.4"/>
    <n v="153"/>
    <n v="147.5"/>
    <n v="152.30000000000001"/>
    <n v="154.4"/>
    <n v="152.30000000000001"/>
    <n v="151.80000000000001"/>
    <n v="156.19999999999999"/>
    <n v="136"/>
    <n v="150.4"/>
    <n v="161.9"/>
    <n v="143.4"/>
    <n v="148.4"/>
    <n v="150.4"/>
  </r>
  <r>
    <x v="0"/>
    <x v="7"/>
    <x v="1"/>
    <x v="169"/>
    <x v="197"/>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1"/>
    <x v="7"/>
    <x v="1"/>
    <x v="170"/>
    <x v="199"/>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2"/>
    <x v="7"/>
    <x v="2"/>
    <x v="171"/>
    <x v="200"/>
    <n v="147.6"/>
    <n v="151.69999999999999"/>
    <n v="133.30000000000001"/>
    <n v="141.80000000000001"/>
    <n v="152.30000000000001"/>
    <n v="141.80000000000001"/>
    <n v="112.6"/>
    <n v="154"/>
    <n v="140.1"/>
    <n v="160"/>
    <n v="148.19999999999999"/>
    <n v="170.5"/>
    <n v="153.4"/>
    <n v="147.6"/>
    <n v="152.5"/>
    <n v="154.96666666666667"/>
    <n v="153.4"/>
    <n v="151.5"/>
    <n v="156.69999999999999"/>
    <n v="135.80000000000001"/>
    <n v="151.19999999999999"/>
    <n v="161.19999999999999"/>
    <n v="145.1"/>
    <n v="148.6"/>
    <n v="149.80000000000001"/>
  </r>
  <r>
    <x v="0"/>
    <x v="7"/>
    <x v="2"/>
    <x v="172"/>
    <x v="199"/>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1"/>
    <x v="7"/>
    <x v="2"/>
    <x v="173"/>
    <x v="201"/>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2"/>
    <x v="7"/>
    <x v="3"/>
    <x v="174"/>
    <x v="202"/>
    <n v="146.9"/>
    <n v="155.6"/>
    <n v="137.1"/>
    <n v="147.30000000000001"/>
    <n v="162.69999999999999"/>
    <n v="150.19999999999999"/>
    <n v="119.8"/>
    <n v="158.69999999999999"/>
    <n v="139.19999999999999"/>
    <n v="159.56666666666669"/>
    <n v="150.1"/>
    <n v="171.66666666666666"/>
    <n v="150.76666666666668"/>
    <n v="141.1"/>
    <n v="149.30000000000001"/>
    <n v="155.05000000000001"/>
    <n v="148.4"/>
    <n v="146.23333333333335"/>
    <n v="154.30000000000001"/>
    <n v="130.1"/>
    <n v="144.26666666666668"/>
    <n v="156.6"/>
    <n v="145.19999999999999"/>
    <n v="143.69999999999999"/>
    <n v="148.56666666666669"/>
  </r>
  <r>
    <x v="0"/>
    <x v="7"/>
    <x v="3"/>
    <x v="175"/>
    <x v="203"/>
    <n v="151.9"/>
    <n v="155.5"/>
    <n v="131.6"/>
    <n v="152.9"/>
    <n v="180"/>
    <n v="150.80000000000001"/>
    <n v="121.2"/>
    <n v="154"/>
    <n v="133.5"/>
    <n v="160.16666666666666"/>
    <n v="153.5"/>
    <n v="175.63333333333333"/>
    <n v="151.19999999999999"/>
    <n v="141.9"/>
    <n v="149.83333333333334"/>
    <n v="155.6"/>
    <n v="137.1"/>
    <n v="146.30000000000001"/>
    <n v="144.80000000000001"/>
    <n v="131.96666666666667"/>
    <n v="144.93333333333334"/>
    <n v="156.80000000000001"/>
    <n v="147.23333333333332"/>
    <n v="144.73333333333332"/>
    <n v="149.53333333333333"/>
  </r>
  <r>
    <x v="1"/>
    <x v="7"/>
    <x v="3"/>
    <x v="176"/>
    <x v="204"/>
    <n v="148.80000000000001"/>
    <n v="155.6"/>
    <n v="135.1"/>
    <n v="149.9"/>
    <n v="168.6"/>
    <n v="150.4"/>
    <n v="120.3"/>
    <n v="157.1"/>
    <n v="136.80000000000001"/>
    <n v="161.03333333333333"/>
    <n v="151.4"/>
    <n v="180.1"/>
    <n v="151.66666666666666"/>
    <n v="142.83333333333334"/>
    <n v="150.36666666666665"/>
    <n v="155.6"/>
    <n v="144.1"/>
    <n v="146.16666666666666"/>
    <n v="150.69999999999999"/>
    <n v="133.53333333333333"/>
    <n v="147.13333333333333"/>
    <n v="156.79999999999998"/>
    <n v="149.53333333333333"/>
    <n v="145.83333333333334"/>
    <n v="150.69999999999999"/>
  </r>
  <r>
    <x v="2"/>
    <x v="7"/>
    <x v="4"/>
    <x v="177"/>
    <x v="205"/>
    <n v="150.5"/>
    <n v="154.45000000000002"/>
    <n v="135.20000000000002"/>
    <n v="148.71666666666667"/>
    <n v="164.64999999999998"/>
    <n v="150.76666666666668"/>
    <n v="117.5"/>
    <n v="157.98333333333332"/>
    <n v="137.76666666666668"/>
    <n v="161.76666666666668"/>
    <n v="153.04999999999998"/>
    <n v="184.20000000000002"/>
    <n v="152.1"/>
    <n v="143.66666666666666"/>
    <n v="150.89999999999998"/>
    <n v="155.14999999999998"/>
    <n v="142.25"/>
    <n v="146.16666666666666"/>
    <n v="151.75"/>
    <n v="135.23333333333335"/>
    <n v="148.66666666666666"/>
    <n v="156.9"/>
    <n v="151.66666666666666"/>
    <n v="146.9"/>
    <n v="151.76666666666668"/>
  </r>
  <r>
    <x v="0"/>
    <x v="7"/>
    <x v="4"/>
    <x v="177"/>
    <x v="206"/>
    <n v="150.91666666666666"/>
    <n v="154.06666666666669"/>
    <n v="135.38333333333333"/>
    <n v="148.03333333333333"/>
    <n v="162.35"/>
    <n v="150.78333333333333"/>
    <n v="116.40000000000002"/>
    <n v="158.16666666666666"/>
    <n v="138.25"/>
    <n v="161.77500000000001"/>
    <n v="153.41666666666666"/>
    <n v="183.75"/>
    <n v="152.75"/>
    <n v="145.25"/>
    <n v="151.69999999999999"/>
    <n v="155.14999999999998"/>
    <n v="141.66666666666666"/>
    <n v="147.55000000000001"/>
    <n v="152.39999999999998"/>
    <n v="136.77500000000001"/>
    <n v="149.80000000000001"/>
    <n v="158.125"/>
    <n v="151.55000000000001"/>
    <n v="148.1"/>
    <n v="152"/>
  </r>
  <r>
    <x v="1"/>
    <x v="7"/>
    <x v="4"/>
    <x v="177"/>
    <x v="207"/>
    <n v="151.36666666666667"/>
    <n v="153.71666666666664"/>
    <n v="135.6"/>
    <n v="147.85"/>
    <n v="160.88333333333333"/>
    <n v="150.98333333333335"/>
    <n v="115.58333333333333"/>
    <n v="158.96666666666667"/>
    <n v="138.6"/>
    <n v="161.76"/>
    <n v="154"/>
    <n v="184.34"/>
    <n v="152.02000000000001"/>
    <n v="143.52000000000001"/>
    <n v="150.80000000000001"/>
    <n v="154.92499999999998"/>
    <n v="141.66666666666666"/>
    <n v="146.12"/>
    <n v="152.94999999999999"/>
    <n v="135.28000000000003"/>
    <n v="148.74"/>
    <n v="157"/>
    <n v="151.68"/>
    <n v="146.88"/>
    <n v="151.76"/>
  </r>
  <r>
    <x v="2"/>
    <x v="7"/>
    <x v="5"/>
    <x v="178"/>
    <x v="208"/>
    <n v="149.4"/>
    <n v="153.30000000000001"/>
    <n v="138.19999999999999"/>
    <n v="143.19999999999999"/>
    <n v="148.9"/>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n v="152.69999999999999"/>
  </r>
  <r>
    <x v="0"/>
    <x v="7"/>
    <x v="5"/>
    <x v="179"/>
    <x v="209"/>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1"/>
    <x v="7"/>
    <x v="5"/>
    <x v="180"/>
    <x v="210"/>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2"/>
    <x v="7"/>
    <x v="6"/>
    <x v="178"/>
    <x v="208"/>
    <n v="149.4"/>
    <n v="153.30000000000001"/>
    <n v="138.19999999999999"/>
    <n v="143.19999999999999"/>
    <n v="148.9"/>
    <n v="150.30000000000001"/>
    <n v="113.2"/>
    <n v="159.80000000000001"/>
    <n v="142.1"/>
    <n v="161.80000000000001"/>
    <n v="152.30000000000001"/>
    <n v="182.4"/>
    <n v="154.69999999999999"/>
    <n v="150"/>
    <n v="154.1"/>
    <n v="154.96666666666667"/>
    <n v="144.9"/>
    <n v="151.69999999999999"/>
    <n v="158.19999999999999"/>
    <n v="141.4"/>
    <n v="153.19999999999999"/>
    <n v="161.80000000000001"/>
    <n v="151.19999999999999"/>
    <n v="151.69999999999999"/>
    <n v="152.69999999999999"/>
  </r>
  <r>
    <x v="0"/>
    <x v="7"/>
    <x v="6"/>
    <x v="179"/>
    <x v="209"/>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1"/>
    <x v="7"/>
    <x v="6"/>
    <x v="180"/>
    <x v="210"/>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2"/>
    <x v="7"/>
    <x v="7"/>
    <x v="181"/>
    <x v="211"/>
    <n v="148.4"/>
    <n v="153.30000000000001"/>
    <n v="139.80000000000001"/>
    <n v="146.9"/>
    <n v="171"/>
    <n v="149.9"/>
    <n v="114.2"/>
    <n v="160"/>
    <n v="143.5"/>
    <n v="161.5"/>
    <n v="155.30000000000001"/>
    <n v="180.9"/>
    <n v="155.1"/>
    <n v="149.30000000000001"/>
    <n v="154.30000000000001"/>
    <n v="155.5"/>
    <n v="145.80000000000001"/>
    <n v="151.9"/>
    <n v="158.80000000000001"/>
    <n v="143.6"/>
    <n v="152.19999999999999"/>
    <n v="162.69999999999999"/>
    <n v="153.6"/>
    <n v="153"/>
    <n v="154.69999999999999"/>
  </r>
  <r>
    <x v="0"/>
    <x v="7"/>
    <x v="7"/>
    <x v="182"/>
    <x v="212"/>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1"/>
    <x v="7"/>
    <x v="7"/>
    <x v="183"/>
    <x v="213"/>
    <n v="150.80000000000001"/>
    <n v="153.30000000000001"/>
    <n v="137.4"/>
    <n v="150.4"/>
    <n v="178.1"/>
    <n v="150.4"/>
    <n v="115.1"/>
    <n v="160"/>
    <n v="140.6"/>
    <n v="162.30000000000001"/>
    <n v="157"/>
    <n v="182.6"/>
    <n v="153.1"/>
    <n v="143.4"/>
    <n v="151.69999999999999"/>
    <n v="155.5"/>
    <n v="143"/>
    <n v="148.4"/>
    <n v="155"/>
    <n v="138.5"/>
    <n v="146"/>
    <n v="158.5"/>
    <n v="154.30000000000001"/>
    <n v="149"/>
    <n v="153.9"/>
  </r>
  <r>
    <x v="2"/>
    <x v="7"/>
    <x v="8"/>
    <x v="184"/>
    <x v="214"/>
    <n v="149.5"/>
    <n v="153.4"/>
    <n v="140.4"/>
    <n v="147"/>
    <n v="178.8"/>
    <n v="149.30000000000001"/>
    <n v="115.1"/>
    <n v="160"/>
    <n v="145.4"/>
    <n v="161.6"/>
    <n v="156.1"/>
    <n v="182.9"/>
    <n v="155.4"/>
    <n v="149.9"/>
    <n v="154.6"/>
    <n v="156.1"/>
    <n v="146.4"/>
    <n v="151.6"/>
    <n v="159.1"/>
    <n v="144.6"/>
    <n v="152.80000000000001"/>
    <n v="161.1"/>
    <n v="157.4"/>
    <n v="153.69999999999999"/>
    <n v="155.4"/>
  </r>
  <r>
    <x v="0"/>
    <x v="7"/>
    <x v="8"/>
    <x v="185"/>
    <x v="215"/>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1"/>
    <x v="7"/>
    <x v="8"/>
    <x v="186"/>
    <x v="216"/>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2"/>
    <x v="7"/>
    <x v="9"/>
    <x v="187"/>
    <x v="217"/>
    <n v="159.19999999999999"/>
    <n v="153.6"/>
    <n v="142.6"/>
    <n v="147.19999999999999"/>
    <n v="200.6"/>
    <n v="150.30000000000001"/>
    <n v="115.3"/>
    <n v="160.9"/>
    <n v="147.4"/>
    <n v="161.9"/>
    <n v="159.6"/>
    <n v="182.7"/>
    <n v="155.69999999999999"/>
    <n v="150.6"/>
    <n v="155"/>
    <n v="156.93333333333334"/>
    <n v="146.80000000000001"/>
    <n v="152"/>
    <n v="159.5"/>
    <n v="146.4"/>
    <n v="152.4"/>
    <n v="162.5"/>
    <n v="156.19999999999999"/>
    <n v="154.30000000000001"/>
    <n v="157.5"/>
  </r>
  <r>
    <x v="0"/>
    <x v="7"/>
    <x v="9"/>
    <x v="188"/>
    <x v="218"/>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1"/>
    <x v="7"/>
    <x v="9"/>
    <x v="189"/>
    <x v="21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2"/>
    <x v="7"/>
    <x v="10"/>
    <x v="190"/>
    <x v="220"/>
    <n v="171.6"/>
    <n v="153.80000000000001"/>
    <n v="145.4"/>
    <n v="146.5"/>
    <n v="222.2"/>
    <n v="155.9"/>
    <n v="114.9"/>
    <n v="162"/>
    <n v="150"/>
    <n v="162.69999999999999"/>
    <n v="163.4"/>
    <n v="183.4"/>
    <n v="156.30000000000001"/>
    <n v="151"/>
    <n v="155.5"/>
    <n v="157.63333333333333"/>
    <n v="147.5"/>
    <n v="152.80000000000001"/>
    <n v="160.4"/>
    <n v="146.1"/>
    <n v="153.6"/>
    <n v="161.6"/>
    <n v="156.19999999999999"/>
    <n v="154.5"/>
    <n v="159.80000000000001"/>
  </r>
  <r>
    <x v="0"/>
    <x v="7"/>
    <x v="10"/>
    <x v="191"/>
    <x v="221"/>
    <n v="176.9"/>
    <n v="153.9"/>
    <n v="138"/>
    <n v="150.5"/>
    <n v="245.3"/>
    <n v="158.69999999999999"/>
    <n v="117.2"/>
    <n v="161.4"/>
    <n v="141.5"/>
    <n v="165.1"/>
    <n v="167"/>
    <n v="188.8"/>
    <n v="151.1"/>
    <n v="136.4"/>
    <n v="148.80000000000001"/>
    <n v="158"/>
    <n v="137.30000000000001"/>
    <n v="145.1"/>
    <n v="152"/>
    <n v="135.19999999999999"/>
    <n v="144.4"/>
    <n v="156.4"/>
    <n v="157.9"/>
    <n v="146.6"/>
    <n v="156.69999999999999"/>
  </r>
  <r>
    <x v="1"/>
    <x v="7"/>
    <x v="10"/>
    <x v="192"/>
    <x v="222"/>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2"/>
    <x v="7"/>
    <x v="11"/>
    <x v="193"/>
    <x v="223"/>
    <n v="173.4"/>
    <n v="154"/>
    <n v="150"/>
    <n v="145.9"/>
    <n v="225.2"/>
    <n v="159.5"/>
    <n v="114.4"/>
    <n v="163.5"/>
    <n v="153.4"/>
    <n v="163.6"/>
    <n v="164.5"/>
    <n v="183.6"/>
    <n v="157"/>
    <n v="151.6"/>
    <n v="156.30000000000001"/>
    <n v="158.03333333333333"/>
    <n v="148.69999999999999"/>
    <n v="153.4"/>
    <n v="161.6"/>
    <n v="146.4"/>
    <n v="153.9"/>
    <n v="162.9"/>
    <n v="156.6"/>
    <n v="155.19999999999999"/>
    <n v="160.69999999999999"/>
  </r>
  <r>
    <x v="0"/>
    <x v="7"/>
    <x v="11"/>
    <x v="194"/>
    <x v="224"/>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1"/>
    <x v="7"/>
    <x v="11"/>
    <x v="187"/>
    <x v="222"/>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2"/>
    <x v="8"/>
    <x v="0"/>
    <x v="195"/>
    <x v="225"/>
    <n v="173.4"/>
    <n v="154"/>
    <n v="154.80000000000001"/>
    <n v="147"/>
    <n v="187.8"/>
    <n v="159.5"/>
    <n v="113.8"/>
    <n v="164.5"/>
    <n v="156.1"/>
    <n v="164.3"/>
    <n v="159.6"/>
    <n v="184.6"/>
    <n v="157.5"/>
    <n v="152.4"/>
    <n v="156.80000000000001"/>
    <n v="158.63333333333333"/>
    <n v="150.9"/>
    <n v="153.9"/>
    <n v="162.5"/>
    <n v="147.5"/>
    <n v="155.1"/>
    <n v="163.5"/>
    <n v="156.19999999999999"/>
    <n v="155.9"/>
    <n v="158.5"/>
  </r>
  <r>
    <x v="0"/>
    <x v="8"/>
    <x v="0"/>
    <x v="196"/>
    <x v="226"/>
    <n v="178.4"/>
    <n v="154.4"/>
    <n v="144.1"/>
    <n v="152.6"/>
    <n v="206.8"/>
    <n v="162.1"/>
    <n v="116.3"/>
    <n v="163"/>
    <n v="145.9"/>
    <n v="167.2"/>
    <n v="163.4"/>
    <n v="191.8"/>
    <n v="152.5"/>
    <n v="137.30000000000001"/>
    <n v="150.19999999999999"/>
    <n v="157.69999999999999"/>
    <n v="142.9"/>
    <n v="145.69999999999999"/>
    <n v="154.1"/>
    <n v="136.9"/>
    <n v="145.4"/>
    <n v="156.1"/>
    <n v="157.69999999999999"/>
    <n v="147.6"/>
    <n v="156"/>
  </r>
  <r>
    <x v="1"/>
    <x v="8"/>
    <x v="0"/>
    <x v="164"/>
    <x v="227"/>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2"/>
    <x v="8"/>
    <x v="1"/>
    <x v="163"/>
    <x v="228"/>
    <n v="168"/>
    <n v="154.4"/>
    <n v="163"/>
    <n v="147.80000000000001"/>
    <n v="149.69999999999999"/>
    <n v="158.30000000000001"/>
    <n v="111.8"/>
    <n v="165"/>
    <n v="160"/>
    <n v="165.8"/>
    <n v="154.69999999999999"/>
    <n v="186.5"/>
    <n v="159.1"/>
    <n v="153.9"/>
    <n v="158.4"/>
    <n v="159.13333333333333"/>
    <n v="154.4"/>
    <n v="154.80000000000001"/>
    <n v="164.3"/>
    <n v="150.19999999999999"/>
    <n v="157"/>
    <n v="163.6"/>
    <n v="155.19999999999999"/>
    <n v="157.19999999999999"/>
    <n v="156.69999999999999"/>
  </r>
  <r>
    <x v="0"/>
    <x v="8"/>
    <x v="1"/>
    <x v="181"/>
    <x v="229"/>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1"/>
    <x v="8"/>
    <x v="1"/>
    <x v="167"/>
    <x v="230"/>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2"/>
    <x v="8"/>
    <x v="2"/>
    <x v="162"/>
    <x v="231"/>
    <n v="163.19999999999999"/>
    <n v="154.5"/>
    <n v="168.2"/>
    <n v="150.5"/>
    <n v="141"/>
    <n v="159.19999999999999"/>
    <n v="111.7"/>
    <n v="164"/>
    <n v="160.6"/>
    <n v="166.4"/>
    <n v="154.5"/>
    <n v="186.1"/>
    <n v="159.6"/>
    <n v="154.4"/>
    <n v="158.9"/>
    <n v="160.36666666666665"/>
    <n v="156"/>
    <n v="154.80000000000001"/>
    <n v="164.6"/>
    <n v="151.30000000000001"/>
    <n v="157.80000000000001"/>
    <n v="163.80000000000001"/>
    <n v="153.1"/>
    <n v="157.30000000000001"/>
    <n v="156.69999999999999"/>
  </r>
  <r>
    <x v="0"/>
    <x v="8"/>
    <x v="2"/>
    <x v="189"/>
    <x v="232"/>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1"/>
    <x v="8"/>
    <x v="2"/>
    <x v="161"/>
    <x v="233"/>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2"/>
    <x v="8"/>
    <x v="3"/>
    <x v="156"/>
    <x v="221"/>
    <n v="163.4"/>
    <n v="155"/>
    <n v="175.2"/>
    <n v="160.6"/>
    <n v="135.1"/>
    <n v="161.1"/>
    <n v="112.2"/>
    <n v="164.4"/>
    <n v="161.9"/>
    <n v="166.8"/>
    <n v="155.6"/>
    <n v="186.8"/>
    <n v="160.69999999999999"/>
    <n v="155.1"/>
    <n v="159.9"/>
    <n v="160.96666666666667"/>
    <n v="156"/>
    <n v="155.5"/>
    <n v="165.3"/>
    <n v="151.69999999999999"/>
    <n v="158.6"/>
    <n v="164.1"/>
    <n v="154.6"/>
    <n v="158"/>
    <n v="157.6"/>
  </r>
  <r>
    <x v="0"/>
    <x v="8"/>
    <x v="3"/>
    <x v="181"/>
    <x v="234"/>
    <n v="166.4"/>
    <n v="156"/>
    <n v="161.4"/>
    <n v="168.8"/>
    <n v="161.6"/>
    <n v="162.80000000000001"/>
    <n v="114.8"/>
    <n v="162.80000000000001"/>
    <n v="151.5"/>
    <n v="171.4"/>
    <n v="162"/>
    <n v="194.4"/>
    <n v="155.9"/>
    <n v="139.30000000000001"/>
    <n v="153.4"/>
    <n v="161.4"/>
    <n v="154.9"/>
    <n v="147.6"/>
    <n v="157.5"/>
    <n v="142.1"/>
    <n v="149.1"/>
    <n v="157.6"/>
    <n v="156.6"/>
    <n v="150.5"/>
    <n v="158"/>
  </r>
  <r>
    <x v="1"/>
    <x v="8"/>
    <x v="3"/>
    <x v="167"/>
    <x v="235"/>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2"/>
    <x v="8"/>
    <x v="4"/>
    <x v="173"/>
    <x v="236"/>
    <n v="168.6"/>
    <n v="155.80000000000001"/>
    <n v="184.4"/>
    <n v="162.30000000000001"/>
    <n v="138.4"/>
    <n v="165.1"/>
    <n v="114.3"/>
    <n v="169.7"/>
    <n v="164.6"/>
    <n v="169.8"/>
    <n v="158.69999999999999"/>
    <n v="189.6"/>
    <n v="165.3"/>
    <n v="160.6"/>
    <n v="164.5"/>
    <n v="161.16666666666666"/>
    <n v="161.69999999999999"/>
    <n v="158.80000000000001"/>
    <n v="169.1"/>
    <n v="153.19999999999999"/>
    <n v="160"/>
    <n v="167.6"/>
    <n v="159.30000000000001"/>
    <n v="161.1"/>
    <n v="161.1"/>
  </r>
  <r>
    <x v="0"/>
    <x v="8"/>
    <x v="4"/>
    <x v="197"/>
    <x v="237"/>
    <n v="173"/>
    <n v="156.5"/>
    <n v="168.8"/>
    <n v="172.5"/>
    <n v="166.5"/>
    <n v="165.9"/>
    <n v="115.9"/>
    <n v="165.2"/>
    <n v="152"/>
    <n v="171.1"/>
    <n v="164.2"/>
    <n v="198.2"/>
    <n v="156.5"/>
    <n v="140.19999999999999"/>
    <n v="154.1"/>
    <n v="161.6"/>
    <n v="155.5"/>
    <n v="150.1"/>
    <n v="160.4"/>
    <n v="145"/>
    <n v="152.6"/>
    <n v="156.6"/>
    <n v="157.5"/>
    <n v="152.30000000000001"/>
    <n v="159.5"/>
  </r>
  <r>
    <x v="1"/>
    <x v="8"/>
    <x v="4"/>
    <x v="198"/>
    <x v="238"/>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2"/>
    <x v="8"/>
    <x v="5"/>
    <x v="166"/>
    <x v="239"/>
    <n v="179.3"/>
    <n v="156.1"/>
    <n v="190.4"/>
    <n v="158.6"/>
    <n v="144.69999999999999"/>
    <n v="165.5"/>
    <n v="114.6"/>
    <n v="170"/>
    <n v="165.5"/>
    <n v="171.7"/>
    <n v="160.5"/>
    <n v="189.1"/>
    <n v="165.3"/>
    <n v="159.9"/>
    <n v="164.6"/>
    <n v="161.20000000000002"/>
    <n v="162.1"/>
    <n v="159.19999999999999"/>
    <n v="169.7"/>
    <n v="154.19999999999999"/>
    <n v="160.4"/>
    <n v="166.8"/>
    <n v="159.4"/>
    <n v="161.5"/>
    <n v="162.1"/>
  </r>
  <r>
    <x v="0"/>
    <x v="8"/>
    <x v="5"/>
    <x v="199"/>
    <x v="240"/>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1"/>
    <x v="8"/>
    <x v="5"/>
    <x v="200"/>
    <x v="241"/>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2"/>
    <x v="8"/>
    <x v="6"/>
    <x v="173"/>
    <x v="242"/>
    <n v="180.4"/>
    <n v="157.1"/>
    <n v="188.7"/>
    <n v="157.69999999999999"/>
    <n v="152.80000000000001"/>
    <n v="163.6"/>
    <n v="113.9"/>
    <n v="169.7"/>
    <n v="166.2"/>
    <n v="171"/>
    <n v="161.69999999999999"/>
    <n v="189.7"/>
    <n v="166"/>
    <n v="161.1"/>
    <n v="165.3"/>
    <n v="161.36666666666667"/>
    <n v="162.5"/>
    <n v="160.30000000000001"/>
    <n v="170.4"/>
    <n v="157.1"/>
    <n v="160.69999999999999"/>
    <n v="167.2"/>
    <n v="160.4"/>
    <n v="162.80000000000001"/>
    <n v="163.19999999999999"/>
  </r>
  <r>
    <x v="0"/>
    <x v="8"/>
    <x v="6"/>
    <x v="201"/>
    <x v="243"/>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1"/>
    <x v="8"/>
    <x v="6"/>
    <x v="202"/>
    <x v="244"/>
    <n v="182.2"/>
    <n v="157.5"/>
    <n v="182.1"/>
    <n v="163.9"/>
    <n v="164.2"/>
    <n v="164"/>
    <n v="114.5"/>
    <n v="168.3"/>
    <n v="160.9"/>
    <n v="172.2"/>
    <n v="164"/>
    <n v="191.2"/>
    <n v="162.80000000000001"/>
    <n v="153.1"/>
    <n v="161.4"/>
    <n v="161.5"/>
    <n v="160.69999999999999"/>
    <n v="155.80000000000001"/>
    <n v="167"/>
    <n v="153.1"/>
    <n v="155.30000000000001"/>
    <n v="163.19999999999999"/>
    <n v="160.1"/>
    <n v="159"/>
    <n v="162.5"/>
  </r>
  <r>
    <x v="2"/>
    <x v="8"/>
    <x v="7"/>
    <x v="164"/>
    <x v="245"/>
    <n v="176.5"/>
    <n v="157.5"/>
    <n v="190.9"/>
    <n v="155.69999999999999"/>
    <n v="153.9"/>
    <n v="162.80000000000001"/>
    <n v="115.2"/>
    <n v="169.8"/>
    <n v="167.6"/>
    <n v="171.9"/>
    <n v="161.80000000000001"/>
    <n v="190.2"/>
    <n v="167"/>
    <n v="162.6"/>
    <n v="166.3"/>
    <n v="161.9"/>
    <n v="163.1"/>
    <n v="160.9"/>
    <n v="171.1"/>
    <n v="157.69999999999999"/>
    <n v="161.1"/>
    <n v="167.5"/>
    <n v="160.30000000000001"/>
    <n v="163.30000000000001"/>
    <n v="163.6"/>
  </r>
  <r>
    <x v="0"/>
    <x v="8"/>
    <x v="7"/>
    <x v="203"/>
    <x v="246"/>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1"/>
    <x v="8"/>
    <x v="7"/>
    <x v="204"/>
    <x v="247"/>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2"/>
    <x v="8"/>
    <x v="8"/>
    <x v="190"/>
    <x v="248"/>
    <n v="172"/>
    <n v="158"/>
    <n v="195.5"/>
    <n v="152.69999999999999"/>
    <n v="151.4"/>
    <n v="163.9"/>
    <n v="119.3"/>
    <n v="170.1"/>
    <n v="168.3"/>
    <n v="172.8"/>
    <n v="162.1"/>
    <n v="190.5"/>
    <n v="167.7"/>
    <n v="163.6"/>
    <n v="167.1"/>
    <n v="162.6"/>
    <n v="163.69999999999999"/>
    <n v="161.30000000000001"/>
    <n v="171.9"/>
    <n v="157.80000000000001"/>
    <n v="162.69999999999999"/>
    <n v="168.5"/>
    <n v="160.19999999999999"/>
    <n v="163.80000000000001"/>
    <n v="164"/>
  </r>
  <r>
    <x v="0"/>
    <x v="8"/>
    <x v="8"/>
    <x v="203"/>
    <x v="246"/>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1"/>
    <x v="8"/>
    <x v="8"/>
    <x v="204"/>
    <x v="247"/>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2"/>
    <x v="8"/>
    <x v="9"/>
    <x v="205"/>
    <x v="234"/>
    <n v="170.1"/>
    <n v="158.4"/>
    <n v="198.8"/>
    <n v="152.6"/>
    <n v="170.4"/>
    <n v="165.2"/>
    <n v="121.6"/>
    <n v="170.6"/>
    <n v="168.8"/>
    <n v="173.6"/>
    <n v="165.5"/>
    <n v="191.2"/>
    <n v="168.9"/>
    <n v="164.8"/>
    <n v="168.3"/>
    <n v="163.29999999999998"/>
    <n v="165.5"/>
    <n v="162"/>
    <n v="172.5"/>
    <n v="159.5"/>
    <n v="163.19999999999999"/>
    <n v="169"/>
    <n v="161.1"/>
    <n v="164.7"/>
    <n v="166.3"/>
  </r>
  <r>
    <x v="0"/>
    <x v="8"/>
    <x v="9"/>
    <x v="206"/>
    <x v="249"/>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1"/>
    <x v="8"/>
    <x v="9"/>
    <x v="207"/>
    <x v="250"/>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2"/>
    <x v="8"/>
    <x v="10"/>
    <x v="184"/>
    <x v="251"/>
    <n v="171.5"/>
    <n v="159.1"/>
    <n v="198.4"/>
    <n v="153.19999999999999"/>
    <n v="183.9"/>
    <n v="165.4"/>
    <n v="122.1"/>
    <n v="170.8"/>
    <n v="169.1"/>
    <n v="174.3"/>
    <n v="167.5"/>
    <n v="191.4"/>
    <n v="170.4"/>
    <n v="166"/>
    <n v="169.8"/>
    <n v="163.73333333333332"/>
    <n v="165.3"/>
    <n v="162.9"/>
    <n v="173.4"/>
    <n v="158.9"/>
    <n v="163.80000000000001"/>
    <n v="169.3"/>
    <n v="162.4"/>
    <n v="165.2"/>
    <n v="167.6"/>
  </r>
  <r>
    <x v="0"/>
    <x v="8"/>
    <x v="10"/>
    <x v="208"/>
    <x v="252"/>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1"/>
    <x v="8"/>
    <x v="10"/>
    <x v="178"/>
    <x v="253"/>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2"/>
    <x v="8"/>
    <x v="11"/>
    <x v="207"/>
    <x v="209"/>
    <n v="176.5"/>
    <n v="159.80000000000001"/>
    <n v="195.8"/>
    <n v="152"/>
    <n v="172.3"/>
    <n v="164.5"/>
    <n v="120.6"/>
    <n v="171.7"/>
    <n v="169.7"/>
    <n v="175.1"/>
    <n v="165.8"/>
    <n v="190.8"/>
    <n v="171.8"/>
    <n v="167.3"/>
    <n v="171.2"/>
    <n v="164.03333333333333"/>
    <n v="165.6"/>
    <n v="163.9"/>
    <n v="174"/>
    <n v="160.1"/>
    <n v="164.5"/>
    <n v="169.7"/>
    <n v="162.80000000000001"/>
    <n v="166"/>
    <n v="167"/>
  </r>
  <r>
    <x v="0"/>
    <x v="8"/>
    <x v="11"/>
    <x v="182"/>
    <x v="254"/>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1"/>
    <x v="8"/>
    <x v="11"/>
    <x v="176"/>
    <x v="255"/>
    <n v="177.9"/>
    <n v="159.9"/>
    <n v="187.6"/>
    <n v="154.9"/>
    <n v="188.3"/>
    <n v="164.4"/>
    <n v="121"/>
    <n v="170.5"/>
    <n v="164.2"/>
    <n v="176.5"/>
    <n v="168.2"/>
    <n v="192.4"/>
    <n v="168.5"/>
    <n v="158.69999999999999"/>
    <n v="167"/>
    <n v="163.4"/>
    <n v="164.1"/>
    <n v="160.19999999999999"/>
    <n v="170.6"/>
    <n v="155.69999999999999"/>
    <n v="160.6"/>
    <n v="164.4"/>
    <n v="162.6"/>
    <n v="162"/>
    <n v="166.2"/>
  </r>
  <r>
    <x v="2"/>
    <x v="9"/>
    <x v="0"/>
    <x v="209"/>
    <x v="256"/>
    <n v="178"/>
    <n v="160.5"/>
    <n v="192.6"/>
    <n v="151.19999999999999"/>
    <n v="159.19999999999999"/>
    <n v="164"/>
    <n v="119.3"/>
    <n v="173.3"/>
    <n v="169.8"/>
    <n v="175.8"/>
    <n v="164.1"/>
    <n v="190.7"/>
    <n v="173.2"/>
    <n v="169.3"/>
    <n v="172.7"/>
    <n v="164.46666666666667"/>
    <n v="165.8"/>
    <n v="164.9"/>
    <n v="174.7"/>
    <n v="160.80000000000001"/>
    <n v="164.9"/>
    <n v="169.9"/>
    <n v="163.19999999999999"/>
    <n v="166.6"/>
    <n v="166.4"/>
  </r>
  <r>
    <x v="0"/>
    <x v="9"/>
    <x v="0"/>
    <x v="210"/>
    <x v="248"/>
    <n v="180.1"/>
    <n v="160.4"/>
    <n v="171"/>
    <n v="156.5"/>
    <n v="203.6"/>
    <n v="163.80000000000001"/>
    <n v="121.3"/>
    <n v="169.8"/>
    <n v="156.6"/>
    <n v="179"/>
    <n v="170.3"/>
    <n v="196.4"/>
    <n v="164.7"/>
    <n v="148.5"/>
    <n v="162.19999999999999"/>
    <n v="164.5"/>
    <n v="161.6"/>
    <n v="156.80000000000001"/>
    <n v="166.1"/>
    <n v="152.69999999999999"/>
    <n v="158.4"/>
    <n v="161"/>
    <n v="162.80000000000001"/>
    <n v="158.6"/>
    <n v="165"/>
  </r>
  <r>
    <x v="1"/>
    <x v="9"/>
    <x v="0"/>
    <x v="211"/>
    <x v="257"/>
    <n v="178.8"/>
    <n v="160.5"/>
    <n v="184.7"/>
    <n v="153.69999999999999"/>
    <n v="174.3"/>
    <n v="163.9"/>
    <n v="120"/>
    <n v="172.1"/>
    <n v="164.3"/>
    <n v="177.3"/>
    <n v="166.4"/>
    <n v="192.2"/>
    <n v="169.9"/>
    <n v="160.69999999999999"/>
    <n v="168.5"/>
    <n v="164.5"/>
    <n v="164.2"/>
    <n v="161.1"/>
    <n v="171.4"/>
    <n v="156.5"/>
    <n v="161.19999999999999"/>
    <n v="164.7"/>
    <n v="163"/>
    <n v="162.69999999999999"/>
    <n v="165.7"/>
  </r>
  <r>
    <x v="2"/>
    <x v="9"/>
    <x v="1"/>
    <x v="197"/>
    <x v="258"/>
    <n v="175.5"/>
    <n v="160.69999999999999"/>
    <n v="192.6"/>
    <n v="151.4"/>
    <n v="155.19999999999999"/>
    <n v="163.9"/>
    <n v="118.1"/>
    <n v="175.4"/>
    <n v="170.5"/>
    <n v="176.3"/>
    <n v="163.9"/>
    <n v="191.5"/>
    <n v="174.1"/>
    <n v="171"/>
    <n v="173.7"/>
    <n v="165.1"/>
    <n v="167.4"/>
    <n v="165.7"/>
    <n v="175.3"/>
    <n v="161.19999999999999"/>
    <n v="165.5"/>
    <n v="170.3"/>
    <n v="164.5"/>
    <n v="167.3"/>
    <n v="166.7"/>
  </r>
  <r>
    <x v="0"/>
    <x v="9"/>
    <x v="1"/>
    <x v="212"/>
    <x v="259"/>
    <n v="176.4"/>
    <n v="160.6"/>
    <n v="171.5"/>
    <n v="156.4"/>
    <n v="198"/>
    <n v="163.19999999999999"/>
    <n v="120.6"/>
    <n v="172.2"/>
    <n v="156.69999999999999"/>
    <n v="180"/>
    <n v="170.2"/>
    <n v="196.5"/>
    <n v="165.7"/>
    <n v="150.4"/>
    <n v="163.4"/>
    <n v="165.5"/>
    <n v="163"/>
    <n v="157.4"/>
    <n v="167.2"/>
    <n v="153.1"/>
    <n v="159.5"/>
    <n v="162"/>
    <n v="164.2"/>
    <n v="159.4"/>
    <n v="165.5"/>
  </r>
  <r>
    <x v="1"/>
    <x v="9"/>
    <x v="1"/>
    <x v="213"/>
    <x v="260"/>
    <n v="175.8"/>
    <n v="160.69999999999999"/>
    <n v="184.9"/>
    <n v="153.69999999999999"/>
    <n v="169.7"/>
    <n v="163.69999999999999"/>
    <n v="118.9"/>
    <n v="174.3"/>
    <n v="164.7"/>
    <n v="178"/>
    <n v="166.2"/>
    <n v="192.8"/>
    <n v="170.8"/>
    <n v="162.4"/>
    <n v="169.6"/>
    <n v="165.5"/>
    <n v="165.7"/>
    <n v="161.80000000000001"/>
    <n v="172.2"/>
    <n v="156.9"/>
    <n v="162.1"/>
    <n v="165.4"/>
    <n v="164.4"/>
    <n v="163.5"/>
    <n v="166.1"/>
  </r>
  <r>
    <x v="2"/>
    <x v="9"/>
    <x v="2"/>
    <x v="214"/>
    <x v="261"/>
    <n v="167.9"/>
    <n v="162"/>
    <n v="203.1"/>
    <n v="155.9"/>
    <n v="155.80000000000001"/>
    <n v="164.2"/>
    <n v="118.1"/>
    <n v="178.7"/>
    <n v="171.2"/>
    <n v="177.4"/>
    <n v="166.6"/>
    <n v="192.3"/>
    <n v="175.4"/>
    <n v="173.2"/>
    <n v="175.1"/>
    <n v="165.93333333333334"/>
    <n v="168.9"/>
    <n v="166.5"/>
    <n v="176"/>
    <n v="162"/>
    <n v="166.6"/>
    <n v="170.6"/>
    <n v="167.4"/>
    <n v="168.3"/>
    <n v="168.7"/>
  </r>
  <r>
    <x v="0"/>
    <x v="9"/>
    <x v="2"/>
    <x v="215"/>
    <x v="262"/>
    <n v="167.7"/>
    <n v="162.6"/>
    <n v="180"/>
    <n v="159.6"/>
    <n v="188.4"/>
    <n v="163.4"/>
    <n v="120.3"/>
    <n v="174.7"/>
    <n v="157.1"/>
    <n v="181.5"/>
    <n v="171.5"/>
    <n v="197.5"/>
    <n v="167.1"/>
    <n v="152.6"/>
    <n v="164.9"/>
    <n v="165.3"/>
    <n v="164.5"/>
    <n v="158.6"/>
    <n v="168.2"/>
    <n v="154.19999999999999"/>
    <n v="160.80000000000001"/>
    <n v="162.69999999999999"/>
    <n v="166.8"/>
    <n v="160.6"/>
    <n v="166.5"/>
  </r>
  <r>
    <x v="1"/>
    <x v="9"/>
    <x v="2"/>
    <x v="216"/>
    <x v="263"/>
    <n v="167.8"/>
    <n v="162.19999999999999"/>
    <n v="194.6"/>
    <n v="157.6"/>
    <n v="166.9"/>
    <n v="163.9"/>
    <n v="118.8"/>
    <n v="177.4"/>
    <n v="165.3"/>
    <n v="179.3"/>
    <n v="168.4"/>
    <n v="193.7"/>
    <n v="172.1"/>
    <n v="164.6"/>
    <n v="171.1"/>
    <n v="165.3"/>
    <n v="167.2"/>
    <n v="162.80000000000001"/>
    <n v="173"/>
    <n v="157.9"/>
    <n v="163.30000000000001"/>
    <n v="166"/>
    <n v="167.2"/>
    <n v="164.6"/>
    <n v="167.7"/>
  </r>
  <r>
    <x v="2"/>
    <x v="9"/>
    <x v="3"/>
    <x v="175"/>
    <x v="264"/>
    <n v="164.5"/>
    <n v="163.80000000000001"/>
    <n v="207.4"/>
    <n v="169.7"/>
    <n v="153.6"/>
    <n v="165.1"/>
    <n v="118.2"/>
    <n v="182.9"/>
    <n v="172.4"/>
    <n v="178.9"/>
    <n v="168.6"/>
    <n v="192.8"/>
    <n v="177.5"/>
    <n v="175.1"/>
    <n v="177.1"/>
    <n v="166.6"/>
    <n v="173.3"/>
    <n v="167.7"/>
    <n v="177"/>
    <n v="166.2"/>
    <n v="167.2"/>
    <n v="170.9"/>
    <n v="169"/>
    <n v="170.2"/>
    <n v="170.8"/>
  </r>
  <r>
    <x v="0"/>
    <x v="9"/>
    <x v="3"/>
    <x v="217"/>
    <x v="262"/>
    <n v="164.6"/>
    <n v="164.2"/>
    <n v="186"/>
    <n v="175.9"/>
    <n v="190.7"/>
    <n v="164"/>
    <n v="120.5"/>
    <n v="178"/>
    <n v="157.5"/>
    <n v="183.3"/>
    <n v="174.5"/>
    <n v="197.1"/>
    <n v="168.4"/>
    <n v="154.5"/>
    <n v="166.3"/>
    <n v="167"/>
    <n v="170.5"/>
    <n v="159.80000000000001"/>
    <n v="169"/>
    <n v="159.30000000000001"/>
    <n v="162.19999999999999"/>
    <n v="164"/>
    <n v="168.4"/>
    <n v="163.1"/>
    <n v="169.2"/>
  </r>
  <r>
    <x v="1"/>
    <x v="9"/>
    <x v="3"/>
    <x v="218"/>
    <x v="265"/>
    <n v="164.5"/>
    <n v="163.9"/>
    <n v="199.5"/>
    <n v="172.6"/>
    <n v="166.2"/>
    <n v="164.7"/>
    <n v="119"/>
    <n v="181.3"/>
    <n v="166.2"/>
    <n v="180.9"/>
    <n v="170.8"/>
    <n v="193.9"/>
    <n v="173.9"/>
    <n v="166.5"/>
    <n v="172.8"/>
    <n v="167"/>
    <n v="172.2"/>
    <n v="164"/>
    <n v="174"/>
    <n v="162.6"/>
    <n v="164.4"/>
    <n v="166.9"/>
    <n v="168.8"/>
    <n v="166.8"/>
    <n v="170.1"/>
  </r>
  <r>
    <x v="2"/>
    <x v="9"/>
    <x v="4"/>
    <x v="218"/>
    <x v="266"/>
    <n v="161.4"/>
    <n v="164.6"/>
    <n v="209.9"/>
    <n v="168"/>
    <n v="160.4"/>
    <n v="165"/>
    <n v="118.9"/>
    <n v="186.6"/>
    <n v="173.2"/>
    <n v="180.4"/>
    <n v="170.8"/>
    <n v="192.9"/>
    <n v="179.3"/>
    <n v="177.2"/>
    <n v="179"/>
    <n v="167.1"/>
    <n v="175.3"/>
    <n v="168.9"/>
    <n v="177.7"/>
    <n v="167.1"/>
    <n v="167.6"/>
    <n v="171.8"/>
    <n v="168.5"/>
    <n v="170.9"/>
    <n v="172.5"/>
  </r>
  <r>
    <x v="0"/>
    <x v="9"/>
    <x v="4"/>
    <x v="219"/>
    <x v="267"/>
    <n v="164.1"/>
    <n v="165.4"/>
    <n v="189.5"/>
    <n v="174.5"/>
    <n v="203.2"/>
    <n v="164.1"/>
    <n v="121.2"/>
    <n v="181.4"/>
    <n v="158.5"/>
    <n v="184.9"/>
    <n v="177.5"/>
    <n v="197.5"/>
    <n v="170"/>
    <n v="155.9"/>
    <n v="167.8"/>
    <n v="167.5"/>
    <n v="173.5"/>
    <n v="161.1"/>
    <n v="170.1"/>
    <n v="159.4"/>
    <n v="163.19999999999999"/>
    <n v="165.2"/>
    <n v="168.2"/>
    <n v="163.80000000000001"/>
    <n v="170.8"/>
  </r>
  <r>
    <x v="1"/>
    <x v="9"/>
    <x v="4"/>
    <x v="220"/>
    <x v="268"/>
    <n v="162.4"/>
    <n v="164.9"/>
    <n v="202.4"/>
    <n v="171"/>
    <n v="174.9"/>
    <n v="164.7"/>
    <n v="119.7"/>
    <n v="184.9"/>
    <n v="167.1"/>
    <n v="182.5"/>
    <n v="173.3"/>
    <n v="194.1"/>
    <n v="175.6"/>
    <n v="168.4"/>
    <n v="174.6"/>
    <n v="167.5"/>
    <n v="174.6"/>
    <n v="165.2"/>
    <n v="174.8"/>
    <n v="163"/>
    <n v="165.1"/>
    <n v="167.9"/>
    <n v="168.4"/>
    <n v="167.5"/>
    <n v="171.7"/>
  </r>
  <r>
    <x v="2"/>
    <x v="9"/>
    <x v="5"/>
    <x v="221"/>
    <x v="269"/>
    <n v="169.6"/>
    <n v="165.4"/>
    <n v="208.1"/>
    <n v="165.8"/>
    <n v="167.3"/>
    <n v="164.6"/>
    <n v="119.1"/>
    <n v="188.9"/>
    <n v="174.2"/>
    <n v="181.9"/>
    <n v="172.4"/>
    <n v="192.9"/>
    <n v="180.7"/>
    <n v="178.7"/>
    <n v="180.4"/>
    <n v="167.36666666666667"/>
    <n v="176.7"/>
    <n v="170.3"/>
    <n v="178.2"/>
    <n v="165.5"/>
    <n v="168"/>
    <n v="172.6"/>
    <n v="169.5"/>
    <n v="171"/>
    <n v="173.6"/>
  </r>
  <r>
    <x v="0"/>
    <x v="9"/>
    <x v="5"/>
    <x v="222"/>
    <x v="270"/>
    <n v="172.8"/>
    <n v="166.4"/>
    <n v="188.6"/>
    <n v="174.1"/>
    <n v="211.5"/>
    <n v="163.6"/>
    <n v="121.4"/>
    <n v="183.5"/>
    <n v="159.1"/>
    <n v="186.3"/>
    <n v="179.3"/>
    <n v="198.3"/>
    <n v="171.6"/>
    <n v="157.4"/>
    <n v="169.4"/>
    <n v="166.8"/>
    <n v="174.9"/>
    <n v="162.1"/>
    <n v="170.9"/>
    <n v="157.19999999999999"/>
    <n v="164.1"/>
    <n v="166.5"/>
    <n v="169.2"/>
    <n v="163.80000000000001"/>
    <n v="171.4"/>
  </r>
  <r>
    <x v="1"/>
    <x v="9"/>
    <x v="5"/>
    <x v="223"/>
    <x v="271"/>
    <n v="170.8"/>
    <n v="165.8"/>
    <n v="200.9"/>
    <n v="169.7"/>
    <n v="182.3"/>
    <n v="164.3"/>
    <n v="119.9"/>
    <n v="187.1"/>
    <n v="167.9"/>
    <n v="183.9"/>
    <n v="174.9"/>
    <n v="194.3"/>
    <n v="177.1"/>
    <n v="169.9"/>
    <n v="176"/>
    <n v="166.8"/>
    <n v="176"/>
    <n v="166.4"/>
    <n v="175.4"/>
    <n v="161.1"/>
    <n v="165.8"/>
    <n v="169"/>
    <n v="169.4"/>
    <n v="167.5"/>
    <n v="172.6"/>
  </r>
  <r>
    <x v="2"/>
    <x v="9"/>
    <x v="6"/>
    <x v="224"/>
    <x v="272"/>
    <n v="174.3"/>
    <n v="166.3"/>
    <n v="202.2"/>
    <n v="169.6"/>
    <n v="168.6"/>
    <n v="164.4"/>
    <n v="119.2"/>
    <n v="191.8"/>
    <n v="174.5"/>
    <n v="183.1"/>
    <n v="172.5"/>
    <n v="193.2"/>
    <n v="182"/>
    <n v="180.3"/>
    <n v="181.7"/>
    <n v="167.86666666666667"/>
    <n v="179.6"/>
    <n v="171.3"/>
    <n v="178.8"/>
    <n v="166.3"/>
    <n v="168.6"/>
    <n v="174.7"/>
    <n v="169.7"/>
    <n v="171.8"/>
    <n v="174.3"/>
  </r>
  <r>
    <x v="0"/>
    <x v="9"/>
    <x v="6"/>
    <x v="225"/>
    <x v="273"/>
    <n v="176.6"/>
    <n v="167.1"/>
    <n v="184.8"/>
    <n v="179.5"/>
    <n v="208.5"/>
    <n v="164"/>
    <n v="121.5"/>
    <n v="186.3"/>
    <n v="159.80000000000001"/>
    <n v="187.7"/>
    <n v="179.4"/>
    <n v="198.6"/>
    <n v="172.7"/>
    <n v="158.69999999999999"/>
    <n v="170.6"/>
    <n v="167.8"/>
    <n v="179.5"/>
    <n v="163.1"/>
    <n v="171.7"/>
    <n v="157.4"/>
    <n v="164.6"/>
    <n v="169.1"/>
    <n v="169.8"/>
    <n v="164.7"/>
    <n v="172.3"/>
  </r>
  <r>
    <x v="1"/>
    <x v="9"/>
    <x v="6"/>
    <x v="226"/>
    <x v="274"/>
    <n v="175.2"/>
    <n v="166.6"/>
    <n v="195.8"/>
    <n v="174.2"/>
    <n v="182.1"/>
    <n v="164.3"/>
    <n v="120"/>
    <n v="190"/>
    <n v="168.4"/>
    <n v="185.2"/>
    <n v="175"/>
    <n v="194.6"/>
    <n v="178.3"/>
    <n v="171.3"/>
    <n v="177.3"/>
    <n v="167.8"/>
    <n v="179.6"/>
    <n v="167.4"/>
    <n v="176.1"/>
    <n v="161.6"/>
    <n v="166.3"/>
    <n v="171.4"/>
    <n v="169.7"/>
    <n v="168.4"/>
    <n v="173.4"/>
  </r>
  <r>
    <x v="2"/>
    <x v="9"/>
    <x v="7"/>
    <x v="227"/>
    <x v="275"/>
    <n v="168.3"/>
    <n v="167.9"/>
    <n v="198.1"/>
    <n v="169.2"/>
    <n v="173.1"/>
    <n v="167.1"/>
    <n v="120.2"/>
    <n v="195.6"/>
    <n v="174.8"/>
    <n v="184"/>
    <n v="173.9"/>
    <n v="193.7"/>
    <n v="183.2"/>
    <n v="181.7"/>
    <n v="183"/>
    <n v="168.76666666666668"/>
    <n v="179.1"/>
    <n v="172.3"/>
    <n v="179.4"/>
    <n v="166.6"/>
    <n v="169.3"/>
    <n v="175.7"/>
    <n v="171.1"/>
    <n v="172.6"/>
    <n v="175.3"/>
  </r>
  <r>
    <x v="0"/>
    <x v="9"/>
    <x v="7"/>
    <x v="228"/>
    <x v="243"/>
    <n v="170.6"/>
    <n v="168.4"/>
    <n v="182.5"/>
    <n v="177.1"/>
    <n v="213.1"/>
    <n v="167.3"/>
    <n v="122.2"/>
    <n v="189.7"/>
    <n v="160.5"/>
    <n v="188.9"/>
    <n v="180.4"/>
    <n v="198.7"/>
    <n v="173.7"/>
    <n v="160"/>
    <n v="171.6"/>
    <n v="169"/>
    <n v="178.4"/>
    <n v="164.2"/>
    <n v="172.6"/>
    <n v="157.69999999999999"/>
    <n v="165.1"/>
    <n v="169.9"/>
    <n v="171.4"/>
    <n v="165.4"/>
    <n v="173.1"/>
  </r>
  <r>
    <x v="1"/>
    <x v="9"/>
    <x v="7"/>
    <x v="229"/>
    <x v="276"/>
    <n v="169.2"/>
    <n v="168.1"/>
    <n v="192.4"/>
    <n v="172.9"/>
    <n v="186.7"/>
    <n v="167.2"/>
    <n v="120.9"/>
    <n v="193.6"/>
    <n v="168.8"/>
    <n v="186.3"/>
    <n v="176.3"/>
    <n v="195"/>
    <n v="179.5"/>
    <n v="172.7"/>
    <n v="178.5"/>
    <n v="169"/>
    <n v="178.8"/>
    <n v="168.5"/>
    <n v="176.8"/>
    <n v="161.9"/>
    <n v="166.9"/>
    <n v="172.3"/>
    <n v="171.2"/>
    <n v="169.1"/>
    <n v="174.3"/>
  </r>
  <r>
    <x v="2"/>
    <x v="9"/>
    <x v="8"/>
    <x v="230"/>
    <x v="277"/>
    <n v="169"/>
    <n v="169.5"/>
    <n v="194.1"/>
    <n v="164.1"/>
    <n v="176.9"/>
    <n v="169"/>
    <n v="120.8"/>
    <n v="199.1"/>
    <n v="175.4"/>
    <n v="184.8"/>
    <n v="175.5"/>
    <n v="194.5"/>
    <n v="184.7"/>
    <n v="183.3"/>
    <n v="184.5"/>
    <n v="169.9"/>
    <n v="179.7"/>
    <n v="173.6"/>
    <n v="180.2"/>
    <n v="166.9"/>
    <n v="170"/>
    <n v="176.2"/>
    <n v="170.8"/>
    <n v="173.1"/>
    <n v="176.4"/>
  </r>
  <r>
    <x v="0"/>
    <x v="9"/>
    <x v="8"/>
    <x v="231"/>
    <x v="278"/>
    <n v="170.9"/>
    <n v="170.1"/>
    <n v="179.3"/>
    <n v="167.5"/>
    <n v="220.8"/>
    <n v="169.2"/>
    <n v="123.1"/>
    <n v="193.6"/>
    <n v="161.1"/>
    <n v="190.4"/>
    <n v="181.8"/>
    <n v="199.7"/>
    <n v="175"/>
    <n v="161.69999999999999"/>
    <n v="173"/>
    <n v="169.5"/>
    <n v="179.2"/>
    <n v="165"/>
    <n v="173.8"/>
    <n v="158.19999999999999"/>
    <n v="165.8"/>
    <n v="170.9"/>
    <n v="171.1"/>
    <n v="166.1"/>
    <n v="174.1"/>
  </r>
  <r>
    <x v="1"/>
    <x v="9"/>
    <x v="8"/>
    <x v="232"/>
    <x v="279"/>
    <n v="169.7"/>
    <n v="169.7"/>
    <n v="188.7"/>
    <n v="165.7"/>
    <n v="191.8"/>
    <n v="169.1"/>
    <n v="121.6"/>
    <n v="197.3"/>
    <n v="169.4"/>
    <n v="187.4"/>
    <n v="177.8"/>
    <n v="195.9"/>
    <n v="180.9"/>
    <n v="174.3"/>
    <n v="179.9"/>
    <n v="169.5"/>
    <n v="179.5"/>
    <n v="169.5"/>
    <n v="177.8"/>
    <n v="162.30000000000001"/>
    <n v="167.6"/>
    <n v="173.1"/>
    <n v="170.9"/>
    <n v="169.7"/>
    <n v="175.3"/>
  </r>
  <r>
    <x v="2"/>
    <x v="9"/>
    <x v="9"/>
    <x v="233"/>
    <x v="280"/>
    <n v="170.3"/>
    <n v="170.9"/>
    <n v="191.6"/>
    <n v="162.19999999999999"/>
    <n v="184.8"/>
    <n v="169.7"/>
    <n v="121.1"/>
    <n v="201.6"/>
    <n v="175.8"/>
    <n v="185.6"/>
    <n v="177.4"/>
    <n v="194.9"/>
    <n v="186.1"/>
    <n v="184.4"/>
    <n v="185.9"/>
    <n v="170.83333333333334"/>
    <n v="180.8"/>
    <n v="174.4"/>
    <n v="181.2"/>
    <n v="167.4"/>
    <n v="170.6"/>
    <n v="176.5"/>
    <n v="172"/>
    <n v="173.9"/>
    <n v="177.9"/>
  </r>
  <r>
    <x v="0"/>
    <x v="9"/>
    <x v="9"/>
    <x v="234"/>
    <x v="281"/>
    <n v="171.9"/>
    <n v="171"/>
    <n v="177.7"/>
    <n v="165.7"/>
    <n v="228.6"/>
    <n v="169.9"/>
    <n v="123.4"/>
    <n v="196.4"/>
    <n v="161.6"/>
    <n v="191.5"/>
    <n v="183.3"/>
    <n v="200.1"/>
    <n v="175.5"/>
    <n v="162.6"/>
    <n v="173.6"/>
    <n v="171.2"/>
    <n v="180"/>
    <n v="166"/>
    <n v="174.7"/>
    <n v="158.80000000000001"/>
    <n v="166.3"/>
    <n v="171.2"/>
    <n v="172.3"/>
    <n v="166.8"/>
    <n v="175.3"/>
  </r>
  <r>
    <x v="1"/>
    <x v="9"/>
    <x v="9"/>
    <x v="235"/>
    <x v="243"/>
    <n v="170.9"/>
    <n v="170.9"/>
    <n v="186.5"/>
    <n v="163.80000000000001"/>
    <n v="199.7"/>
    <n v="169.8"/>
    <n v="121.9"/>
    <n v="199.9"/>
    <n v="169.9"/>
    <n v="188.3"/>
    <n v="179.6"/>
    <n v="196.3"/>
    <n v="181.9"/>
    <n v="175.3"/>
    <n v="181"/>
    <n v="171.2"/>
    <n v="180.5"/>
    <n v="170.4"/>
    <n v="178.7"/>
    <n v="162.9"/>
    <n v="168.2"/>
    <n v="173.4"/>
    <n v="172.1"/>
    <n v="170.5"/>
    <n v="176.7"/>
  </r>
  <r>
    <x v="2"/>
    <x v="9"/>
    <x v="10"/>
    <x v="236"/>
    <x v="282"/>
    <n v="180.2"/>
    <n v="172.3"/>
    <n v="194"/>
    <n v="159.1"/>
    <n v="171.6"/>
    <n v="170.2"/>
    <n v="121.5"/>
    <n v="204.8"/>
    <n v="176.4"/>
    <n v="186.9"/>
    <n v="176.6"/>
    <n v="195.5"/>
    <n v="187.2"/>
    <n v="185.2"/>
    <n v="186.9"/>
    <n v="171.23333333333335"/>
    <n v="181.9"/>
    <n v="175.5"/>
    <n v="182.3"/>
    <n v="167.5"/>
    <n v="170.8"/>
    <n v="176.9"/>
    <n v="173.4"/>
    <n v="174.6"/>
    <n v="177.8"/>
  </r>
  <r>
    <x v="0"/>
    <x v="9"/>
    <x v="10"/>
    <x v="237"/>
    <x v="283"/>
    <n v="183.2"/>
    <n v="172.3"/>
    <n v="180"/>
    <n v="162.6"/>
    <n v="205.5"/>
    <n v="171"/>
    <n v="123.4"/>
    <n v="198.8"/>
    <n v="162.1"/>
    <n v="192.4"/>
    <n v="181.3"/>
    <n v="200.6"/>
    <n v="176.7"/>
    <n v="163.5"/>
    <n v="174.7"/>
    <n v="171.8"/>
    <n v="180.3"/>
    <n v="166.9"/>
    <n v="175.8"/>
    <n v="158.9"/>
    <n v="166.7"/>
    <n v="171.5"/>
    <n v="173.8"/>
    <n v="167.4"/>
    <n v="174.1"/>
  </r>
  <r>
    <x v="1"/>
    <x v="9"/>
    <x v="10"/>
    <x v="238"/>
    <x v="284"/>
    <n v="181.4"/>
    <n v="172.3"/>
    <n v="188.9"/>
    <n v="160.69999999999999"/>
    <n v="183.1"/>
    <n v="170.5"/>
    <n v="122.1"/>
    <n v="202.8"/>
    <n v="170.4"/>
    <n v="189.5"/>
    <n v="178.3"/>
    <n v="196.9"/>
    <n v="183.1"/>
    <n v="176.2"/>
    <n v="182.1"/>
    <n v="171.8"/>
    <n v="181.3"/>
    <n v="171.4"/>
    <n v="179.8"/>
    <n v="163"/>
    <n v="168.5"/>
    <n v="173.7"/>
    <n v="173.6"/>
    <n v="171.1"/>
    <n v="176.5"/>
  </r>
  <r>
    <x v="2"/>
    <x v="9"/>
    <x v="11"/>
    <x v="239"/>
    <x v="285"/>
    <n v="189.1"/>
    <n v="173.4"/>
    <n v="193.9"/>
    <n v="156.69999999999999"/>
    <n v="150.19999999999999"/>
    <n v="170.5"/>
    <n v="121.2"/>
    <n v="207.5"/>
    <n v="176.8"/>
    <n v="187.7"/>
    <n v="174.4"/>
    <n v="195.9"/>
    <n v="188.1"/>
    <n v="185.9"/>
    <n v="187.8"/>
    <n v="171.53333333333333"/>
    <n v="182.8"/>
    <n v="176.4"/>
    <n v="183.5"/>
    <n v="167.8"/>
    <n v="171.2"/>
    <n v="177.3"/>
    <n v="175.7"/>
    <n v="175.5"/>
    <n v="177.1"/>
  </r>
  <r>
    <x v="0"/>
    <x v="9"/>
    <x v="11"/>
    <x v="240"/>
    <x v="286"/>
    <n v="191.9"/>
    <n v="173.9"/>
    <n v="179.1"/>
    <n v="159.5"/>
    <n v="178.7"/>
    <n v="171.3"/>
    <n v="123.1"/>
    <n v="200.5"/>
    <n v="162.80000000000001"/>
    <n v="193.3"/>
    <n v="178.6"/>
    <n v="201.1"/>
    <n v="177.7"/>
    <n v="164.5"/>
    <n v="175.7"/>
    <n v="170.7"/>
    <n v="180.6"/>
    <n v="167.3"/>
    <n v="177.2"/>
    <n v="159.4"/>
    <n v="167.1"/>
    <n v="171.8"/>
    <n v="176"/>
    <n v="168.2"/>
    <n v="174.1"/>
  </r>
  <r>
    <x v="1"/>
    <x v="9"/>
    <x v="11"/>
    <x v="241"/>
    <x v="287"/>
    <n v="190.2"/>
    <n v="173.6"/>
    <n v="188.5"/>
    <n v="158"/>
    <n v="159.9"/>
    <n v="170.8"/>
    <n v="121.8"/>
    <n v="205.2"/>
    <n v="171"/>
    <n v="190.3"/>
    <n v="175.9"/>
    <n v="197.3"/>
    <n v="184"/>
    <n v="177"/>
    <n v="183"/>
    <n v="170.7"/>
    <n v="182"/>
    <n v="172.1"/>
    <n v="181.1"/>
    <n v="163.4"/>
    <n v="168.9"/>
    <n v="174.1"/>
    <n v="175.8"/>
    <n v="172"/>
    <n v="175.7"/>
  </r>
  <r>
    <x v="2"/>
    <x v="10"/>
    <x v="0"/>
    <x v="242"/>
    <x v="288"/>
    <n v="192.9"/>
    <n v="174.3"/>
    <n v="192.6"/>
    <n v="156.30000000000001"/>
    <n v="142.9"/>
    <n v="170.7"/>
    <n v="120.3"/>
    <n v="210.5"/>
    <n v="176.9"/>
    <n v="188.5"/>
    <n v="175"/>
    <n v="196.9"/>
    <n v="189"/>
    <n v="186.3"/>
    <n v="188.6"/>
    <n v="172.1"/>
    <n v="183.2"/>
    <n v="177.2"/>
    <n v="184.7"/>
    <n v="168.2"/>
    <n v="171.8"/>
    <n v="177.8"/>
    <n v="178.4"/>
    <n v="176.5"/>
    <n v="177.8"/>
  </r>
  <r>
    <x v="0"/>
    <x v="10"/>
    <x v="0"/>
    <x v="243"/>
    <x v="289"/>
    <n v="197"/>
    <n v="175.2"/>
    <n v="178"/>
    <n v="160.5"/>
    <n v="175.3"/>
    <n v="171.2"/>
    <n v="122.7"/>
    <n v="204.3"/>
    <n v="163.69999999999999"/>
    <n v="194.3"/>
    <n v="179.5"/>
    <n v="201.6"/>
    <n v="178.7"/>
    <n v="165.3"/>
    <n v="176.6"/>
    <n v="172.1"/>
    <n v="180.1"/>
    <n v="168"/>
    <n v="178.5"/>
    <n v="159.5"/>
    <n v="167.8"/>
    <n v="171.8"/>
    <n v="178.8"/>
    <n v="168.9"/>
    <n v="174.9"/>
  </r>
  <r>
    <x v="1"/>
    <x v="10"/>
    <x v="0"/>
    <x v="244"/>
    <x v="263"/>
    <n v="194.5"/>
    <n v="174.6"/>
    <n v="187.2"/>
    <n v="158.30000000000001"/>
    <n v="153.9"/>
    <n v="170.9"/>
    <n v="121.1"/>
    <n v="208.4"/>
    <n v="171.4"/>
    <n v="191.2"/>
    <n v="176.7"/>
    <n v="198.2"/>
    <n v="184.9"/>
    <n v="177.6"/>
    <n v="183.8"/>
    <n v="172.1"/>
    <n v="182"/>
    <n v="172.9"/>
    <n v="182.3"/>
    <n v="163.6"/>
    <n v="169.5"/>
    <n v="174.3"/>
    <n v="178.6"/>
    <n v="172.8"/>
    <n v="176.5"/>
  </r>
  <r>
    <x v="2"/>
    <x v="10"/>
    <x v="1"/>
    <x v="245"/>
    <x v="259"/>
    <n v="173.9"/>
    <n v="177"/>
    <n v="183.4"/>
    <n v="167.2"/>
    <n v="140.9"/>
    <n v="170.4"/>
    <n v="119.1"/>
    <n v="212.1"/>
    <n v="177.6"/>
    <n v="189.9"/>
    <n v="174.8"/>
    <n v="198.3"/>
    <n v="190"/>
    <n v="187"/>
    <n v="189.6"/>
    <n v="173.03333333333333"/>
    <n v="181.6"/>
    <n v="178.6"/>
    <n v="186.6"/>
    <n v="169"/>
    <n v="172.8"/>
    <n v="178.5"/>
    <n v="180.7"/>
    <n v="177.9"/>
    <n v="178"/>
  </r>
  <r>
    <x v="0"/>
    <x v="10"/>
    <x v="1"/>
    <x v="246"/>
    <x v="290"/>
    <n v="177.2"/>
    <n v="177.9"/>
    <n v="172.2"/>
    <n v="172.1"/>
    <n v="175.8"/>
    <n v="172.2"/>
    <n v="121.9"/>
    <n v="204.8"/>
    <n v="164.9"/>
    <n v="196.6"/>
    <n v="180.7"/>
    <n v="202.7"/>
    <n v="180.3"/>
    <n v="167"/>
    <n v="178.2"/>
    <n v="173.5"/>
    <n v="182.8"/>
    <n v="169.2"/>
    <n v="180.8"/>
    <n v="159.80000000000001"/>
    <n v="168.4"/>
    <n v="172.5"/>
    <n v="181.4"/>
    <n v="170"/>
    <n v="176.3"/>
  </r>
  <r>
    <x v="1"/>
    <x v="10"/>
    <x v="1"/>
    <x v="247"/>
    <x v="291"/>
    <n v="175.2"/>
    <n v="177.3"/>
    <n v="179.3"/>
    <n v="169.5"/>
    <n v="152.69999999999999"/>
    <n v="171"/>
    <n v="120"/>
    <n v="209.7"/>
    <n v="172.3"/>
    <n v="193"/>
    <n v="177"/>
    <n v="199.5"/>
    <n v="186.2"/>
    <n v="178.7"/>
    <n v="185.1"/>
    <n v="173.5"/>
    <n v="182.1"/>
    <n v="174.2"/>
    <n v="184.4"/>
    <n v="164.2"/>
    <n v="170.3"/>
    <n v="175"/>
    <n v="181"/>
    <n v="174.1"/>
    <n v="177.2"/>
  </r>
  <r>
    <x v="2"/>
    <x v="10"/>
    <x v="2"/>
    <x v="248"/>
    <x v="259"/>
    <n v="173.9"/>
    <n v="177"/>
    <n v="183.3"/>
    <n v="167.2"/>
    <n v="140.9"/>
    <n v="170.5"/>
    <n v="119.1"/>
    <n v="212.1"/>
    <n v="177.6"/>
    <n v="189.9"/>
    <n v="174.8"/>
    <n v="198.4"/>
    <n v="190"/>
    <n v="187"/>
    <n v="189.6"/>
    <n v="174.06666666666669"/>
    <n v="181.4"/>
    <n v="178.6"/>
    <n v="186.6"/>
    <n v="169"/>
    <n v="172.8"/>
    <n v="178.5"/>
    <n v="180.7"/>
    <n v="177.9"/>
    <n v="178"/>
  </r>
  <r>
    <x v="0"/>
    <x v="10"/>
    <x v="2"/>
    <x v="246"/>
    <x v="290"/>
    <n v="177.2"/>
    <n v="177.9"/>
    <n v="172.2"/>
    <n v="172.1"/>
    <n v="175.9"/>
    <n v="172.2"/>
    <n v="121.9"/>
    <n v="204.8"/>
    <n v="164.9"/>
    <n v="196.6"/>
    <n v="180.8"/>
    <n v="202.7"/>
    <n v="180.2"/>
    <n v="167"/>
    <n v="178.2"/>
    <n v="173.5"/>
    <n v="182.6"/>
    <n v="169.2"/>
    <n v="180.8"/>
    <n v="159.80000000000001"/>
    <n v="168.4"/>
    <n v="172.5"/>
    <n v="181.5"/>
    <n v="170"/>
    <n v="176.3"/>
  </r>
  <r>
    <x v="1"/>
    <x v="10"/>
    <x v="2"/>
    <x v="247"/>
    <x v="291"/>
    <n v="175.2"/>
    <n v="177.3"/>
    <n v="179.2"/>
    <n v="169.5"/>
    <n v="152.80000000000001"/>
    <n v="171.1"/>
    <n v="120"/>
    <n v="209.7"/>
    <n v="172.3"/>
    <n v="193"/>
    <n v="177"/>
    <n v="199.5"/>
    <n v="186.1"/>
    <n v="178.7"/>
    <n v="185.1"/>
    <n v="173.5"/>
    <n v="181.9"/>
    <n v="174.2"/>
    <n v="184.4"/>
    <n v="164.2"/>
    <n v="170.3"/>
    <n v="175"/>
    <n v="181"/>
    <n v="174.1"/>
    <n v="177.2"/>
  </r>
  <r>
    <x v="2"/>
    <x v="10"/>
    <x v="3"/>
    <x v="243"/>
    <x v="285"/>
    <n v="167.9"/>
    <n v="178.2"/>
    <n v="178.5"/>
    <n v="173.7"/>
    <n v="142.80000000000001"/>
    <n v="172.8"/>
    <n v="120.4"/>
    <n v="215.5"/>
    <n v="178.2"/>
    <n v="190.5"/>
    <n v="175.5"/>
    <n v="199.5"/>
    <n v="190.7"/>
    <n v="187.3"/>
    <n v="190.2"/>
    <n v="174.76666666666668"/>
    <n v="181.5"/>
    <n v="179.1"/>
    <n v="187.2"/>
    <n v="169.4"/>
    <n v="173.2"/>
    <n v="179.4"/>
    <n v="183.8"/>
    <n v="178.9"/>
    <n v="178.8"/>
  </r>
  <r>
    <x v="0"/>
    <x v="10"/>
    <x v="3"/>
    <x v="249"/>
    <x v="278"/>
    <n v="172.4"/>
    <n v="178.8"/>
    <n v="168.7"/>
    <n v="179.2"/>
    <n v="179.9"/>
    <n v="174.7"/>
    <n v="123.1"/>
    <n v="207.8"/>
    <n v="165.5"/>
    <n v="197"/>
    <n v="182.1"/>
    <n v="203.5"/>
    <n v="181"/>
    <n v="167.7"/>
    <n v="178.9"/>
    <n v="175.2"/>
    <n v="182.1"/>
    <n v="169.6"/>
    <n v="181.5"/>
    <n v="160.1"/>
    <n v="168.8"/>
    <n v="174.2"/>
    <n v="184.4"/>
    <n v="170.9"/>
    <n v="177.4"/>
  </r>
  <r>
    <x v="1"/>
    <x v="10"/>
    <x v="3"/>
    <x v="244"/>
    <x v="292"/>
    <n v="169.6"/>
    <n v="178.4"/>
    <n v="174.9"/>
    <n v="176.3"/>
    <n v="155.4"/>
    <n v="173.4"/>
    <n v="121.3"/>
    <n v="212.9"/>
    <n v="172.9"/>
    <n v="193.5"/>
    <n v="177.9"/>
    <n v="200.6"/>
    <n v="186.9"/>
    <n v="179.2"/>
    <n v="185.7"/>
    <n v="175.2"/>
    <n v="181.7"/>
    <n v="174.6"/>
    <n v="185"/>
    <n v="164.5"/>
    <n v="170.7"/>
    <n v="176.4"/>
    <n v="184"/>
    <n v="175"/>
    <n v="178.1"/>
  </r>
  <r>
    <x v="2"/>
    <x v="10"/>
    <x v="4"/>
    <x v="250"/>
    <x v="293"/>
    <n v="171"/>
    <n v="179.6"/>
    <n v="173.3"/>
    <n v="169"/>
    <n v="148.69999999999999"/>
    <n v="174.9"/>
    <n v="121.9"/>
    <n v="221"/>
    <n v="178.7"/>
    <n v="191.1"/>
    <n v="176.8"/>
    <n v="199.9"/>
    <n v="191.2"/>
    <n v="187.9"/>
    <n v="190.8"/>
    <n v="175.4"/>
    <n v="182.5"/>
    <n v="179.8"/>
    <n v="187.8"/>
    <n v="169.7"/>
    <n v="173.8"/>
    <n v="180.3"/>
    <n v="184.9"/>
    <n v="179.5"/>
    <n v="179.8"/>
  </r>
  <r>
    <x v="0"/>
    <x v="10"/>
    <x v="4"/>
    <x v="246"/>
    <x v="271"/>
    <n v="176.7"/>
    <n v="179.4"/>
    <n v="164.4"/>
    <n v="175.8"/>
    <n v="185"/>
    <n v="176.9"/>
    <n v="124.2"/>
    <n v="211.9"/>
    <n v="165.9"/>
    <n v="197.7"/>
    <n v="183.1"/>
    <n v="204.2"/>
    <n v="181.3"/>
    <n v="168.1"/>
    <n v="179.3"/>
    <n v="175.6"/>
    <n v="183.4"/>
    <n v="170.1"/>
    <n v="182.2"/>
    <n v="160.4"/>
    <n v="169.2"/>
    <n v="174.8"/>
    <n v="185.6"/>
    <n v="171.6"/>
    <n v="178.2"/>
  </r>
  <r>
    <x v="1"/>
    <x v="10"/>
    <x v="4"/>
    <x v="251"/>
    <x v="294"/>
    <n v="173.2"/>
    <n v="179.5"/>
    <n v="170"/>
    <n v="172.2"/>
    <n v="161"/>
    <n v="175.6"/>
    <n v="122.7"/>
    <n v="218"/>
    <n v="173.4"/>
    <n v="194.2"/>
    <n v="179.1"/>
    <n v="201"/>
    <n v="187.3"/>
    <n v="179.7"/>
    <n v="186.2"/>
    <n v="175.6"/>
    <n v="182.8"/>
    <n v="175.2"/>
    <n v="185.7"/>
    <n v="164.8"/>
    <n v="171.2"/>
    <n v="177.1"/>
    <n v="185.2"/>
    <n v="175.7"/>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x v="0"/>
    <x v="0"/>
    <x v="0"/>
    <x v="0"/>
    <x v="0"/>
    <x v="0"/>
    <x v="0"/>
    <x v="0"/>
    <x v="0"/>
    <n v="105.8"/>
    <n v="105.1"/>
    <n v="101.8"/>
    <n v="105.1"/>
    <n v="107.9"/>
    <n v="105.9"/>
    <n v="105.2"/>
    <n v="105.9"/>
    <n v="105"/>
    <n v="105.8"/>
    <n v="100.3"/>
    <n v="105.4"/>
    <n v="104.8"/>
    <n v="104.1"/>
    <n v="103.2"/>
    <n v="102.9"/>
    <n v="103.5"/>
    <n v="104.3"/>
    <n v="103.7"/>
    <n v="104"/>
  </r>
  <r>
    <x v="1"/>
    <x v="0"/>
    <x v="0"/>
    <x v="1"/>
    <x v="1"/>
    <x v="1"/>
    <x v="1"/>
    <x v="1"/>
    <x v="1"/>
    <x v="1"/>
    <n v="106"/>
    <n v="106.2"/>
    <n v="102.7"/>
    <n v="104.9"/>
    <n v="107.3"/>
    <n v="105.6"/>
    <n v="105.1"/>
    <n v="106.3"/>
    <n v="105.5"/>
    <n v="106.2"/>
    <n v="100.3"/>
    <n v="105.5"/>
    <n v="104.8"/>
    <n v="104"/>
    <n v="103.2"/>
    <n v="103.1"/>
    <n v="103.6"/>
    <n v="104.5"/>
    <n v="103.9"/>
    <n v="104.6"/>
  </r>
  <r>
    <x v="2"/>
    <x v="0"/>
    <x v="1"/>
    <x v="2"/>
    <x v="2"/>
    <x v="2"/>
    <x v="2"/>
    <x v="2"/>
    <x v="2"/>
    <x v="2"/>
    <n v="105.9"/>
    <n v="105.7"/>
    <n v="103.1"/>
    <n v="105.1"/>
    <n v="107.7"/>
    <n v="106.3"/>
    <n v="105.6"/>
    <n v="107.1"/>
    <n v="106.3"/>
    <n v="107"/>
    <n v="100.35"/>
    <n v="106.2"/>
    <n v="105.2"/>
    <n v="104.4"/>
    <n v="103.9"/>
    <n v="104"/>
    <n v="104.1"/>
    <n v="104.6"/>
    <n v="104.4"/>
    <n v="105.8"/>
  </r>
  <r>
    <x v="0"/>
    <x v="0"/>
    <x v="1"/>
    <x v="3"/>
    <x v="3"/>
    <x v="3"/>
    <x v="3"/>
    <x v="3"/>
    <x v="3"/>
    <x v="3"/>
    <n v="104.1"/>
    <n v="103.8"/>
    <n v="102.3"/>
    <n v="106"/>
    <n v="109"/>
    <n v="107.2"/>
    <n v="106"/>
    <n v="106.6"/>
    <n v="105.5"/>
    <n v="106.4"/>
    <n v="100.4"/>
    <n v="105.7"/>
    <n v="105.2"/>
    <n v="104.7"/>
    <n v="104.4"/>
    <n v="103.3"/>
    <n v="103.7"/>
    <n v="104.3"/>
    <n v="104.3"/>
    <n v="104.7"/>
  </r>
  <r>
    <x v="1"/>
    <x v="0"/>
    <x v="1"/>
    <x v="4"/>
    <x v="4"/>
    <x v="4"/>
    <x v="4"/>
    <x v="4"/>
    <x v="4"/>
    <x v="4"/>
    <n v="105.3"/>
    <n v="105.1"/>
    <n v="102.8"/>
    <n v="105.5"/>
    <n v="108.3"/>
    <n v="106.6"/>
    <n v="105.7"/>
    <n v="106.9"/>
    <n v="106"/>
    <n v="106.8"/>
    <n v="100.4"/>
    <n v="106"/>
    <n v="105.2"/>
    <n v="104.5"/>
    <n v="104.2"/>
    <n v="103.6"/>
    <n v="103.9"/>
    <n v="104.5"/>
    <n v="104.4"/>
    <n v="105.3"/>
  </r>
  <r>
    <x v="2"/>
    <x v="0"/>
    <x v="2"/>
    <x v="5"/>
    <x v="5"/>
    <x v="5"/>
    <x v="5"/>
    <x v="5"/>
    <x v="5"/>
    <x v="5"/>
    <n v="105.7"/>
    <n v="105"/>
    <n v="103.3"/>
    <n v="105.6"/>
    <n v="108.2"/>
    <n v="106.6"/>
    <n v="106.5"/>
    <n v="107.6"/>
    <n v="106.8"/>
    <n v="107.5"/>
    <n v="100.43333333333334"/>
    <n v="106.1"/>
    <n v="105.6"/>
    <n v="104.7"/>
    <n v="104.6"/>
    <n v="104"/>
    <n v="104.3"/>
    <n v="104.3"/>
    <n v="104.6"/>
    <n v="106"/>
  </r>
  <r>
    <x v="0"/>
    <x v="0"/>
    <x v="2"/>
    <x v="6"/>
    <x v="6"/>
    <x v="6"/>
    <x v="6"/>
    <x v="6"/>
    <x v="6"/>
    <x v="6"/>
    <n v="103.5"/>
    <n v="102.6"/>
    <n v="102.4"/>
    <n v="107"/>
    <n v="109.8"/>
    <n v="107.3"/>
    <n v="106.8"/>
    <n v="107.2"/>
    <n v="106"/>
    <n v="107"/>
    <n v="100.4"/>
    <n v="106"/>
    <n v="105.7"/>
    <n v="105.2"/>
    <n v="105.5"/>
    <n v="103.5"/>
    <n v="103.8"/>
    <n v="104.2"/>
    <n v="104.9"/>
    <n v="105"/>
  </r>
  <r>
    <x v="1"/>
    <x v="0"/>
    <x v="2"/>
    <x v="7"/>
    <x v="7"/>
    <x v="7"/>
    <x v="7"/>
    <x v="7"/>
    <x v="7"/>
    <x v="1"/>
    <n v="105"/>
    <n v="104.2"/>
    <n v="103"/>
    <n v="106.2"/>
    <n v="108.9"/>
    <n v="106.9"/>
    <n v="106.6"/>
    <n v="107.4"/>
    <n v="106.5"/>
    <n v="107.3"/>
    <n v="100.4"/>
    <n v="106.1"/>
    <n v="105.6"/>
    <n v="104.9"/>
    <n v="105.1"/>
    <n v="103.7"/>
    <n v="104"/>
    <n v="104.3"/>
    <n v="104.7"/>
    <n v="105.5"/>
  </r>
  <r>
    <x v="2"/>
    <x v="0"/>
    <x v="3"/>
    <x v="5"/>
    <x v="8"/>
    <x v="8"/>
    <x v="8"/>
    <x v="8"/>
    <x v="8"/>
    <x v="7"/>
    <n v="105.7"/>
    <n v="104.2"/>
    <n v="103.2"/>
    <n v="106.5"/>
    <n v="108.8"/>
    <n v="107.1"/>
    <n v="107.1"/>
    <n v="108.1"/>
    <n v="107.4"/>
    <n v="108"/>
    <n v="100.46666666666665"/>
    <n v="106.5"/>
    <n v="106.1"/>
    <n v="105.1"/>
    <n v="104.4"/>
    <n v="104.5"/>
    <n v="104.8"/>
    <n v="102.7"/>
    <n v="104.6"/>
    <n v="106.4"/>
  </r>
  <r>
    <x v="0"/>
    <x v="0"/>
    <x v="3"/>
    <x v="8"/>
    <x v="9"/>
    <x v="9"/>
    <x v="9"/>
    <x v="9"/>
    <x v="9"/>
    <x v="8"/>
    <n v="104.6"/>
    <n v="102"/>
    <n v="103.5"/>
    <n v="108.2"/>
    <n v="110.6"/>
    <n v="108.8"/>
    <n v="108.5"/>
    <n v="107.9"/>
    <n v="106.4"/>
    <n v="107.7"/>
    <n v="100.5"/>
    <n v="106.4"/>
    <n v="106.5"/>
    <n v="105.7"/>
    <n v="105"/>
    <n v="104"/>
    <n v="105.2"/>
    <n v="103.2"/>
    <n v="105.1"/>
    <n v="105.7"/>
  </r>
  <r>
    <x v="1"/>
    <x v="0"/>
    <x v="3"/>
    <x v="9"/>
    <x v="10"/>
    <x v="10"/>
    <x v="10"/>
    <x v="10"/>
    <x v="10"/>
    <x v="9"/>
    <n v="105.3"/>
    <n v="103.5"/>
    <n v="103.3"/>
    <n v="107.2"/>
    <n v="109.6"/>
    <n v="107.7"/>
    <n v="107.5"/>
    <n v="108"/>
    <n v="107"/>
    <n v="107.9"/>
    <n v="100.5"/>
    <n v="106.5"/>
    <n v="106.3"/>
    <n v="105.3"/>
    <n v="104.7"/>
    <n v="104.2"/>
    <n v="105"/>
    <n v="102.9"/>
    <n v="104.8"/>
    <n v="106.1"/>
  </r>
  <r>
    <x v="2"/>
    <x v="0"/>
    <x v="4"/>
    <x v="10"/>
    <x v="11"/>
    <x v="11"/>
    <x v="11"/>
    <x v="11"/>
    <x v="11"/>
    <x v="10"/>
    <n v="106.1"/>
    <n v="103.7"/>
    <n v="104"/>
    <n v="107.4"/>
    <n v="109.9"/>
    <n v="108.1"/>
    <n v="108.1"/>
    <n v="108.8"/>
    <n v="107.9"/>
    <n v="108.6"/>
    <n v="102.53333333333335"/>
    <n v="107.5"/>
    <n v="106.8"/>
    <n v="105.7"/>
    <n v="104.1"/>
    <n v="105"/>
    <n v="105.5"/>
    <n v="102.1"/>
    <n v="104.8"/>
    <n v="107.2"/>
  </r>
  <r>
    <x v="0"/>
    <x v="0"/>
    <x v="4"/>
    <x v="11"/>
    <x v="12"/>
    <x v="12"/>
    <x v="12"/>
    <x v="12"/>
    <x v="12"/>
    <x v="11"/>
    <n v="105.2"/>
    <n v="101.9"/>
    <n v="105"/>
    <n v="109.1"/>
    <n v="111.3"/>
    <n v="111.1"/>
    <n v="109.8"/>
    <n v="108.5"/>
    <n v="106.7"/>
    <n v="108.3"/>
    <n v="100.5"/>
    <n v="107.2"/>
    <n v="107.1"/>
    <n v="106.2"/>
    <n v="103.9"/>
    <n v="104.6"/>
    <n v="105.7"/>
    <n v="102.6"/>
    <n v="104.9"/>
    <n v="106.6"/>
  </r>
  <r>
    <x v="1"/>
    <x v="0"/>
    <x v="4"/>
    <x v="12"/>
    <x v="13"/>
    <x v="13"/>
    <x v="13"/>
    <x v="13"/>
    <x v="13"/>
    <x v="12"/>
    <n v="105.8"/>
    <n v="103.1"/>
    <n v="104.3"/>
    <n v="108.1"/>
    <n v="110.5"/>
    <n v="109.2"/>
    <n v="108.6"/>
    <n v="108.7"/>
    <n v="107.4"/>
    <n v="108.5"/>
    <n v="100.5"/>
    <n v="107.4"/>
    <n v="106.9"/>
    <n v="105.9"/>
    <n v="104"/>
    <n v="104.8"/>
    <n v="105.6"/>
    <n v="102.3"/>
    <n v="104.8"/>
    <n v="106.9"/>
  </r>
  <r>
    <x v="2"/>
    <x v="0"/>
    <x v="5"/>
    <x v="12"/>
    <x v="14"/>
    <x v="14"/>
    <x v="14"/>
    <x v="14"/>
    <x v="14"/>
    <x v="13"/>
    <n v="106.8"/>
    <n v="104.1"/>
    <n v="105.4"/>
    <n v="108.2"/>
    <n v="111"/>
    <n v="110.6"/>
    <n v="109"/>
    <n v="109.7"/>
    <n v="108.8"/>
    <n v="109.5"/>
    <n v="104.93333333333335"/>
    <n v="108.5"/>
    <n v="107.5"/>
    <n v="106.3"/>
    <n v="105"/>
    <n v="105.6"/>
    <n v="106.5"/>
    <n v="102.5"/>
    <n v="105.5"/>
    <n v="108.9"/>
  </r>
  <r>
    <x v="0"/>
    <x v="0"/>
    <x v="5"/>
    <x v="13"/>
    <x v="15"/>
    <x v="15"/>
    <x v="15"/>
    <x v="15"/>
    <x v="15"/>
    <x v="14"/>
    <n v="105.4"/>
    <n v="101.4"/>
    <n v="106.4"/>
    <n v="110"/>
    <n v="112.2"/>
    <n v="115"/>
    <n v="110.9"/>
    <n v="109.2"/>
    <n v="107.2"/>
    <n v="108.9"/>
    <n v="106.6"/>
    <n v="108"/>
    <n v="107.7"/>
    <n v="106.5"/>
    <n v="105.2"/>
    <n v="105.2"/>
    <n v="108.1"/>
    <n v="103.3"/>
    <n v="106.1"/>
    <n v="109.7"/>
  </r>
  <r>
    <x v="1"/>
    <x v="0"/>
    <x v="5"/>
    <x v="14"/>
    <x v="16"/>
    <x v="16"/>
    <x v="16"/>
    <x v="16"/>
    <x v="16"/>
    <x v="15"/>
    <n v="106.3"/>
    <n v="103.2"/>
    <n v="105.7"/>
    <n v="109"/>
    <n v="111.6"/>
    <n v="112.2"/>
    <n v="109.5"/>
    <n v="109.5"/>
    <n v="108.1"/>
    <n v="109.3"/>
    <n v="106.6"/>
    <n v="108.3"/>
    <n v="107.6"/>
    <n v="106.4"/>
    <n v="105.1"/>
    <n v="105.4"/>
    <n v="107.4"/>
    <n v="102.8"/>
    <n v="105.8"/>
    <n v="109.3"/>
  </r>
  <r>
    <x v="2"/>
    <x v="0"/>
    <x v="6"/>
    <x v="15"/>
    <x v="16"/>
    <x v="17"/>
    <x v="17"/>
    <x v="5"/>
    <x v="17"/>
    <x v="16"/>
    <n v="107.1"/>
    <n v="104.3"/>
    <n v="106.4"/>
    <n v="109.1"/>
    <n v="112.1"/>
    <n v="113.1"/>
    <n v="109.8"/>
    <n v="110.5"/>
    <n v="109.5"/>
    <n v="110.3"/>
    <n v="107.73333333333333"/>
    <n v="109.5"/>
    <n v="108.3"/>
    <n v="106.9"/>
    <n v="106.8"/>
    <n v="106.4"/>
    <n v="107.8"/>
    <n v="102.5"/>
    <n v="106.5"/>
    <n v="110.7"/>
  </r>
  <r>
    <x v="0"/>
    <x v="0"/>
    <x v="6"/>
    <x v="16"/>
    <x v="17"/>
    <x v="18"/>
    <x v="14"/>
    <x v="17"/>
    <x v="18"/>
    <x v="17"/>
    <n v="105.1"/>
    <n v="101.3"/>
    <n v="107.5"/>
    <n v="110.4"/>
    <n v="113.1"/>
    <n v="117.5"/>
    <n v="111.7"/>
    <n v="109.8"/>
    <n v="107.8"/>
    <n v="109.5"/>
    <n v="107.7"/>
    <n v="108.6"/>
    <n v="108.1"/>
    <n v="107.1"/>
    <n v="107.3"/>
    <n v="105.9"/>
    <n v="110.1"/>
    <n v="103.2"/>
    <n v="107.3"/>
    <n v="111.4"/>
  </r>
  <r>
    <x v="1"/>
    <x v="0"/>
    <x v="6"/>
    <x v="17"/>
    <x v="18"/>
    <x v="19"/>
    <x v="18"/>
    <x v="18"/>
    <x v="19"/>
    <x v="18"/>
    <n v="106.4"/>
    <n v="103.3"/>
    <n v="106.8"/>
    <n v="109.6"/>
    <n v="112.6"/>
    <n v="114.7"/>
    <n v="110.3"/>
    <n v="110.2"/>
    <n v="108.8"/>
    <n v="110"/>
    <n v="107.7"/>
    <n v="109.2"/>
    <n v="108.2"/>
    <n v="107"/>
    <n v="107.1"/>
    <n v="106.1"/>
    <n v="109.1"/>
    <n v="102.8"/>
    <n v="106.9"/>
    <n v="111"/>
  </r>
  <r>
    <x v="2"/>
    <x v="0"/>
    <x v="7"/>
    <x v="18"/>
    <x v="19"/>
    <x v="20"/>
    <x v="19"/>
    <x v="19"/>
    <x v="20"/>
    <x v="19"/>
    <n v="107.4"/>
    <n v="104.1"/>
    <n v="106.9"/>
    <n v="109.7"/>
    <n v="112.6"/>
    <n v="114.9"/>
    <n v="110.7"/>
    <n v="111.3"/>
    <n v="110.2"/>
    <n v="111.1"/>
    <n v="108.76666666666669"/>
    <n v="109.9"/>
    <n v="108.7"/>
    <n v="107.5"/>
    <n v="107.8"/>
    <n v="106.8"/>
    <n v="108.7"/>
    <n v="105"/>
    <n v="107.5"/>
    <n v="112.1"/>
  </r>
  <r>
    <x v="0"/>
    <x v="0"/>
    <x v="7"/>
    <x v="19"/>
    <x v="20"/>
    <x v="21"/>
    <x v="18"/>
    <x v="17"/>
    <x v="21"/>
    <x v="20"/>
    <n v="104.7"/>
    <n v="101"/>
    <n v="108.5"/>
    <n v="110.9"/>
    <n v="114.3"/>
    <n v="119.6"/>
    <n v="112.4"/>
    <n v="110.6"/>
    <n v="108.3"/>
    <n v="110.2"/>
    <n v="108.9"/>
    <n v="109.3"/>
    <n v="108.7"/>
    <n v="107.6"/>
    <n v="108.1"/>
    <n v="106.5"/>
    <n v="110.8"/>
    <n v="106"/>
    <n v="108.3"/>
    <n v="112.7"/>
  </r>
  <r>
    <x v="1"/>
    <x v="0"/>
    <x v="7"/>
    <x v="20"/>
    <x v="21"/>
    <x v="22"/>
    <x v="20"/>
    <x v="20"/>
    <x v="22"/>
    <x v="21"/>
    <n v="106.5"/>
    <n v="103.1"/>
    <n v="107.4"/>
    <n v="110.2"/>
    <n v="113.4"/>
    <n v="116.6"/>
    <n v="111.2"/>
    <n v="111"/>
    <n v="109.4"/>
    <n v="110.7"/>
    <n v="108.9"/>
    <n v="109.7"/>
    <n v="108.7"/>
    <n v="107.5"/>
    <n v="108"/>
    <n v="106.6"/>
    <n v="109.9"/>
    <n v="105.4"/>
    <n v="107.9"/>
    <n v="112.4"/>
  </r>
  <r>
    <x v="2"/>
    <x v="0"/>
    <x v="8"/>
    <x v="11"/>
    <x v="22"/>
    <x v="22"/>
    <x v="21"/>
    <x v="21"/>
    <x v="23"/>
    <x v="22"/>
    <n v="108.1"/>
    <n v="104.2"/>
    <n v="107.9"/>
    <n v="110.4"/>
    <n v="114"/>
    <n v="117.8"/>
    <n v="111.7"/>
    <n v="112.7"/>
    <n v="111.4"/>
    <n v="112.5"/>
    <n v="109.7"/>
    <n v="111.1"/>
    <n v="109.6"/>
    <n v="108.3"/>
    <n v="109.3"/>
    <n v="107.7"/>
    <n v="109.8"/>
    <n v="106.7"/>
    <n v="108.7"/>
    <n v="114.2"/>
  </r>
  <r>
    <x v="0"/>
    <x v="0"/>
    <x v="8"/>
    <x v="21"/>
    <x v="23"/>
    <x v="6"/>
    <x v="20"/>
    <x v="22"/>
    <x v="1"/>
    <x v="23"/>
    <n v="105.1"/>
    <n v="100.8"/>
    <n v="109.1"/>
    <n v="111.1"/>
    <n v="115.4"/>
    <n v="119.2"/>
    <n v="112.9"/>
    <n v="111.4"/>
    <n v="109"/>
    <n v="111.1"/>
    <n v="109.7"/>
    <n v="109.5"/>
    <n v="109.6"/>
    <n v="107.9"/>
    <n v="110.4"/>
    <n v="107.4"/>
    <n v="111.2"/>
    <n v="106.9"/>
    <n v="109.4"/>
    <n v="113.2"/>
  </r>
  <r>
    <x v="1"/>
    <x v="0"/>
    <x v="8"/>
    <x v="22"/>
    <x v="24"/>
    <x v="23"/>
    <x v="22"/>
    <x v="11"/>
    <x v="24"/>
    <x v="17"/>
    <n v="107.1"/>
    <n v="103.1"/>
    <n v="108.3"/>
    <n v="110.7"/>
    <n v="114.6"/>
    <n v="118.3"/>
    <n v="112"/>
    <n v="112.2"/>
    <n v="110.4"/>
    <n v="111.9"/>
    <n v="109.7"/>
    <n v="110.5"/>
    <n v="109.6"/>
    <n v="108.1"/>
    <n v="109.9"/>
    <n v="107.5"/>
    <n v="110.6"/>
    <n v="106.8"/>
    <n v="109"/>
    <n v="113.7"/>
  </r>
  <r>
    <x v="2"/>
    <x v="0"/>
    <x v="9"/>
    <x v="23"/>
    <x v="19"/>
    <x v="24"/>
    <x v="23"/>
    <x v="23"/>
    <x v="18"/>
    <x v="24"/>
    <n v="108.3"/>
    <n v="103.9"/>
    <n v="108.2"/>
    <n v="111.1"/>
    <n v="114.9"/>
    <n v="119.8"/>
    <n v="112.2"/>
    <n v="113.6"/>
    <n v="112.3"/>
    <n v="113.4"/>
    <n v="110.43333333333334"/>
    <n v="111.6"/>
    <n v="110.4"/>
    <n v="108.9"/>
    <n v="109.3"/>
    <n v="108.3"/>
    <n v="110.2"/>
    <n v="107.5"/>
    <n v="109.1"/>
    <n v="115.5"/>
  </r>
  <r>
    <x v="0"/>
    <x v="0"/>
    <x v="9"/>
    <x v="24"/>
    <x v="25"/>
    <x v="25"/>
    <x v="24"/>
    <x v="24"/>
    <x v="25"/>
    <x v="25"/>
    <n v="105.3"/>
    <n v="100.2"/>
    <n v="109.6"/>
    <n v="111.4"/>
    <n v="116"/>
    <n v="120.8"/>
    <n v="113.5"/>
    <n v="112.5"/>
    <n v="109.7"/>
    <n v="112"/>
    <n v="110.5"/>
    <n v="109.7"/>
    <n v="110.2"/>
    <n v="108.2"/>
    <n v="109.7"/>
    <n v="108"/>
    <n v="111.3"/>
    <n v="107.3"/>
    <n v="109.4"/>
    <n v="114"/>
  </r>
  <r>
    <x v="1"/>
    <x v="0"/>
    <x v="9"/>
    <x v="25"/>
    <x v="26"/>
    <x v="26"/>
    <x v="25"/>
    <x v="8"/>
    <x v="26"/>
    <x v="26"/>
    <n v="107.3"/>
    <n v="102.7"/>
    <n v="108.7"/>
    <n v="111.2"/>
    <n v="115.4"/>
    <n v="120.2"/>
    <n v="112.5"/>
    <n v="113.2"/>
    <n v="111.2"/>
    <n v="112.8"/>
    <n v="110.5"/>
    <n v="110.9"/>
    <n v="110.3"/>
    <n v="108.6"/>
    <n v="109.5"/>
    <n v="108.1"/>
    <n v="110.8"/>
    <n v="107.4"/>
    <n v="109.2"/>
    <n v="114.8"/>
  </r>
  <r>
    <x v="2"/>
    <x v="0"/>
    <x v="10"/>
    <x v="26"/>
    <x v="16"/>
    <x v="27"/>
    <x v="26"/>
    <x v="25"/>
    <x v="27"/>
    <x v="27"/>
    <n v="109.1"/>
    <n v="103.6"/>
    <n v="109"/>
    <n v="111.8"/>
    <n v="116"/>
    <n v="122.5"/>
    <n v="112.8"/>
    <n v="114.6"/>
    <n v="113.1"/>
    <n v="114.4"/>
    <n v="110.76666666666669"/>
    <n v="112.6"/>
    <n v="111.3"/>
    <n v="109.7"/>
    <n v="109.6"/>
    <n v="108.7"/>
    <n v="111"/>
    <n v="108.2"/>
    <n v="109.8"/>
    <n v="117.4"/>
  </r>
  <r>
    <x v="0"/>
    <x v="0"/>
    <x v="10"/>
    <x v="27"/>
    <x v="26"/>
    <x v="28"/>
    <x v="27"/>
    <x v="26"/>
    <x v="28"/>
    <x v="28"/>
    <n v="106.3"/>
    <n v="99.5"/>
    <n v="110.3"/>
    <n v="111.8"/>
    <n v="117.1"/>
    <n v="122.9"/>
    <n v="114.1"/>
    <n v="113.5"/>
    <n v="110.3"/>
    <n v="113"/>
    <n v="111.1"/>
    <n v="110"/>
    <n v="110.9"/>
    <n v="108.6"/>
    <n v="109.5"/>
    <n v="108.5"/>
    <n v="111.3"/>
    <n v="107.9"/>
    <n v="109.6"/>
    <n v="115"/>
  </r>
  <r>
    <x v="1"/>
    <x v="0"/>
    <x v="10"/>
    <x v="28"/>
    <x v="19"/>
    <x v="29"/>
    <x v="28"/>
    <x v="27"/>
    <x v="29"/>
    <x v="29"/>
    <n v="108.2"/>
    <n v="102.2"/>
    <n v="109.4"/>
    <n v="111.8"/>
    <n v="116.5"/>
    <n v="122.6"/>
    <n v="113.1"/>
    <n v="114.2"/>
    <n v="111.9"/>
    <n v="113.8"/>
    <n v="111.1"/>
    <n v="111.6"/>
    <n v="111.1"/>
    <n v="109.3"/>
    <n v="109.5"/>
    <n v="108.6"/>
    <n v="111.2"/>
    <n v="108.1"/>
    <n v="109.7"/>
    <n v="116.3"/>
  </r>
  <r>
    <x v="2"/>
    <x v="0"/>
    <x v="11"/>
    <x v="29"/>
    <x v="27"/>
    <x v="30"/>
    <x v="29"/>
    <x v="28"/>
    <x v="30"/>
    <x v="30"/>
    <n v="109.5"/>
    <n v="102.9"/>
    <n v="109.8"/>
    <n v="112.1"/>
    <n v="116.8"/>
    <n v="118.7"/>
    <n v="113.6"/>
    <n v="115.8"/>
    <n v="114"/>
    <n v="115.5"/>
    <n v="111.13333333333333"/>
    <n v="112.8"/>
    <n v="112.1"/>
    <n v="110.1"/>
    <n v="109.9"/>
    <n v="109.2"/>
    <n v="111.6"/>
    <n v="108.1"/>
    <n v="110.1"/>
    <n v="115.5"/>
  </r>
  <r>
    <x v="0"/>
    <x v="0"/>
    <x v="11"/>
    <x v="30"/>
    <x v="25"/>
    <x v="31"/>
    <x v="26"/>
    <x v="0"/>
    <x v="16"/>
    <x v="31"/>
    <n v="107.1"/>
    <n v="98.6"/>
    <n v="111.9"/>
    <n v="112.1"/>
    <n v="118.1"/>
    <n v="117.8"/>
    <n v="115"/>
    <n v="114.2"/>
    <n v="110.9"/>
    <n v="113.7"/>
    <n v="110.7"/>
    <n v="110.4"/>
    <n v="111.3"/>
    <n v="109"/>
    <n v="109.7"/>
    <n v="108.9"/>
    <n v="111.4"/>
    <n v="107.7"/>
    <n v="109.8"/>
    <n v="113.3"/>
  </r>
  <r>
    <x v="1"/>
    <x v="0"/>
    <x v="11"/>
    <x v="31"/>
    <x v="28"/>
    <x v="32"/>
    <x v="30"/>
    <x v="29"/>
    <x v="31"/>
    <x v="32"/>
    <n v="108.7"/>
    <n v="101.5"/>
    <n v="110.5"/>
    <n v="112.1"/>
    <n v="117.4"/>
    <n v="118.4"/>
    <n v="114"/>
    <n v="115.2"/>
    <n v="112.7"/>
    <n v="114.8"/>
    <n v="110.7"/>
    <n v="111.9"/>
    <n v="111.7"/>
    <n v="109.7"/>
    <n v="109.8"/>
    <n v="109"/>
    <n v="111.5"/>
    <n v="107.9"/>
    <n v="110"/>
    <n v="114.5"/>
  </r>
  <r>
    <x v="2"/>
    <x v="1"/>
    <x v="0"/>
    <x v="24"/>
    <x v="29"/>
    <x v="33"/>
    <x v="31"/>
    <x v="30"/>
    <x v="30"/>
    <x v="33"/>
    <n v="109.6"/>
    <n v="101.8"/>
    <n v="110.2"/>
    <n v="112.4"/>
    <n v="117.3"/>
    <n v="116"/>
    <n v="114"/>
    <n v="116.5"/>
    <n v="114.5"/>
    <n v="116.2"/>
    <n v="111.60000000000001"/>
    <n v="113"/>
    <n v="112.6"/>
    <n v="110.6"/>
    <n v="110.5"/>
    <n v="109.6"/>
    <n v="111.8"/>
    <n v="108.3"/>
    <n v="110.6"/>
    <n v="114.2"/>
  </r>
  <r>
    <x v="0"/>
    <x v="1"/>
    <x v="0"/>
    <x v="32"/>
    <x v="30"/>
    <x v="34"/>
    <x v="32"/>
    <x v="31"/>
    <x v="32"/>
    <x v="34"/>
    <n v="107.5"/>
    <n v="96.9"/>
    <n v="112.7"/>
    <n v="112.1"/>
    <n v="119"/>
    <n v="115.5"/>
    <n v="115.7"/>
    <n v="114.8"/>
    <n v="111.3"/>
    <n v="114.3"/>
    <n v="111.6"/>
    <n v="111"/>
    <n v="111.9"/>
    <n v="109.7"/>
    <n v="110.8"/>
    <n v="109.8"/>
    <n v="111.5"/>
    <n v="108"/>
    <n v="110.5"/>
    <n v="112.9"/>
  </r>
  <r>
    <x v="1"/>
    <x v="1"/>
    <x v="0"/>
    <x v="33"/>
    <x v="31"/>
    <x v="35"/>
    <x v="33"/>
    <x v="27"/>
    <x v="33"/>
    <x v="35"/>
    <n v="108.9"/>
    <n v="100.2"/>
    <n v="111"/>
    <n v="112.3"/>
    <n v="118.1"/>
    <n v="115.8"/>
    <n v="114.5"/>
    <n v="115.8"/>
    <n v="113.2"/>
    <n v="115.4"/>
    <n v="111.6"/>
    <n v="112.2"/>
    <n v="112.3"/>
    <n v="110.3"/>
    <n v="110.7"/>
    <n v="109.7"/>
    <n v="111.6"/>
    <n v="108.2"/>
    <n v="110.6"/>
    <n v="113.6"/>
  </r>
  <r>
    <x v="2"/>
    <x v="1"/>
    <x v="1"/>
    <x v="34"/>
    <x v="32"/>
    <x v="36"/>
    <x v="34"/>
    <x v="30"/>
    <x v="27"/>
    <x v="36"/>
    <n v="109.8"/>
    <n v="101.1"/>
    <n v="110.4"/>
    <n v="112.9"/>
    <n v="117.8"/>
    <n v="115.3"/>
    <n v="114.2"/>
    <n v="117.1"/>
    <n v="114.5"/>
    <n v="116.7"/>
    <n v="112.43333333333334"/>
    <n v="113.2"/>
    <n v="112.9"/>
    <n v="110.9"/>
    <n v="110.8"/>
    <n v="109.9"/>
    <n v="112"/>
    <n v="108.7"/>
    <n v="110.9"/>
    <n v="114"/>
  </r>
  <r>
    <x v="0"/>
    <x v="1"/>
    <x v="1"/>
    <x v="35"/>
    <x v="30"/>
    <x v="37"/>
    <x v="35"/>
    <x v="32"/>
    <x v="34"/>
    <x v="37"/>
    <n v="108.2"/>
    <n v="95.4"/>
    <n v="113.5"/>
    <n v="112.1"/>
    <n v="119.9"/>
    <n v="115.2"/>
    <n v="116.2"/>
    <n v="115.3"/>
    <n v="111.7"/>
    <n v="114.7"/>
    <n v="112.5"/>
    <n v="111.1"/>
    <n v="112.6"/>
    <n v="110.4"/>
    <n v="111.3"/>
    <n v="110.3"/>
    <n v="111.6"/>
    <n v="108.7"/>
    <n v="111"/>
    <n v="113.1"/>
  </r>
  <r>
    <x v="1"/>
    <x v="1"/>
    <x v="1"/>
    <x v="36"/>
    <x v="17"/>
    <x v="38"/>
    <x v="36"/>
    <x v="33"/>
    <x v="35"/>
    <x v="38"/>
    <n v="109.3"/>
    <n v="99.2"/>
    <n v="111.4"/>
    <n v="112.6"/>
    <n v="118.8"/>
    <n v="115.3"/>
    <n v="114.7"/>
    <n v="116.4"/>
    <n v="113.3"/>
    <n v="115.9"/>
    <n v="112.5"/>
    <n v="112.4"/>
    <n v="112.8"/>
    <n v="110.7"/>
    <n v="111.1"/>
    <n v="110.1"/>
    <n v="111.8"/>
    <n v="108.7"/>
    <n v="110.9"/>
    <n v="113.6"/>
  </r>
  <r>
    <x v="2"/>
    <x v="1"/>
    <x v="2"/>
    <x v="37"/>
    <x v="25"/>
    <x v="39"/>
    <x v="37"/>
    <x v="34"/>
    <x v="36"/>
    <x v="39"/>
    <n v="110.2"/>
    <n v="101.2"/>
    <n v="110.7"/>
    <n v="113"/>
    <n v="118.3"/>
    <n v="116.2"/>
    <n v="114.6"/>
    <n v="117.5"/>
    <n v="114.9"/>
    <n v="117.2"/>
    <n v="113.19999999999999"/>
    <n v="113.4"/>
    <n v="113.4"/>
    <n v="111.4"/>
    <n v="111.2"/>
    <n v="110.2"/>
    <n v="112.4"/>
    <n v="108.9"/>
    <n v="111.3"/>
    <n v="114.6"/>
  </r>
  <r>
    <x v="0"/>
    <x v="1"/>
    <x v="2"/>
    <x v="38"/>
    <x v="33"/>
    <x v="40"/>
    <x v="38"/>
    <x v="35"/>
    <x v="37"/>
    <x v="40"/>
    <n v="108.9"/>
    <n v="96.3"/>
    <n v="114.1"/>
    <n v="112.2"/>
    <n v="120.5"/>
    <n v="116"/>
    <n v="116.7"/>
    <n v="115.8"/>
    <n v="112.1"/>
    <n v="115.2"/>
    <n v="113.2"/>
    <n v="110.9"/>
    <n v="113"/>
    <n v="110.8"/>
    <n v="111.6"/>
    <n v="110.9"/>
    <n v="111.8"/>
    <n v="109.2"/>
    <n v="111.4"/>
    <n v="113.7"/>
  </r>
  <r>
    <x v="1"/>
    <x v="1"/>
    <x v="2"/>
    <x v="39"/>
    <x v="34"/>
    <x v="41"/>
    <x v="37"/>
    <x v="36"/>
    <x v="38"/>
    <x v="41"/>
    <n v="109.8"/>
    <n v="99.6"/>
    <n v="111.8"/>
    <n v="112.7"/>
    <n v="119.3"/>
    <n v="116.1"/>
    <n v="115.2"/>
    <n v="116.8"/>
    <n v="113.7"/>
    <n v="116.4"/>
    <n v="113.2"/>
    <n v="112.5"/>
    <n v="113.2"/>
    <n v="111.2"/>
    <n v="111.4"/>
    <n v="110.6"/>
    <n v="112"/>
    <n v="109"/>
    <n v="111.3"/>
    <n v="114.2"/>
  </r>
  <r>
    <x v="2"/>
    <x v="1"/>
    <x v="3"/>
    <x v="36"/>
    <x v="35"/>
    <x v="42"/>
    <x v="39"/>
    <x v="37"/>
    <x v="39"/>
    <x v="42"/>
    <n v="111"/>
    <n v="102.6"/>
    <n v="111.2"/>
    <n v="113.5"/>
    <n v="118.7"/>
    <n v="117.2"/>
    <n v="115.4"/>
    <n v="118.1"/>
    <n v="116.1"/>
    <n v="117.8"/>
    <n v="113.8"/>
    <n v="113.4"/>
    <n v="113.7"/>
    <n v="111.8"/>
    <n v="111.2"/>
    <n v="110.5"/>
    <n v="113"/>
    <n v="108.9"/>
    <n v="111.5"/>
    <n v="115.4"/>
  </r>
  <r>
    <x v="0"/>
    <x v="1"/>
    <x v="3"/>
    <x v="40"/>
    <x v="36"/>
    <x v="26"/>
    <x v="39"/>
    <x v="38"/>
    <x v="40"/>
    <x v="43"/>
    <n v="111"/>
    <n v="100.3"/>
    <n v="115.3"/>
    <n v="112.7"/>
    <n v="121"/>
    <n v="118.2"/>
    <n v="117.6"/>
    <n v="116.3"/>
    <n v="112.5"/>
    <n v="115.7"/>
    <n v="113.9"/>
    <n v="110.9"/>
    <n v="113.4"/>
    <n v="111"/>
    <n v="111.2"/>
    <n v="111.2"/>
    <n v="112.5"/>
    <n v="109.1"/>
    <n v="111.4"/>
    <n v="114.7"/>
  </r>
  <r>
    <x v="1"/>
    <x v="1"/>
    <x v="3"/>
    <x v="41"/>
    <x v="37"/>
    <x v="27"/>
    <x v="39"/>
    <x v="29"/>
    <x v="41"/>
    <x v="44"/>
    <n v="111"/>
    <n v="101.8"/>
    <n v="112.6"/>
    <n v="113.2"/>
    <n v="119.8"/>
    <n v="117.6"/>
    <n v="116"/>
    <n v="117.4"/>
    <n v="114.6"/>
    <n v="117"/>
    <n v="113.9"/>
    <n v="112.5"/>
    <n v="113.6"/>
    <n v="111.5"/>
    <n v="111.2"/>
    <n v="110.9"/>
    <n v="112.7"/>
    <n v="109"/>
    <n v="111.5"/>
    <n v="115.1"/>
  </r>
  <r>
    <x v="2"/>
    <x v="1"/>
    <x v="4"/>
    <x v="42"/>
    <x v="38"/>
    <x v="3"/>
    <x v="40"/>
    <x v="39"/>
    <x v="42"/>
    <x v="33"/>
    <n v="111.5"/>
    <n v="103.5"/>
    <n v="111.6"/>
    <n v="114.2"/>
    <n v="119.2"/>
    <n v="118.2"/>
    <n v="116.3"/>
    <n v="118.7"/>
    <n v="116.8"/>
    <n v="118.5"/>
    <n v="114.03333333333335"/>
    <n v="113.4"/>
    <n v="114.1"/>
    <n v="112.1"/>
    <n v="111.4"/>
    <n v="110.9"/>
    <n v="113.1"/>
    <n v="108.9"/>
    <n v="111.8"/>
    <n v="116"/>
  </r>
  <r>
    <x v="0"/>
    <x v="1"/>
    <x v="4"/>
    <x v="43"/>
    <x v="39"/>
    <x v="43"/>
    <x v="41"/>
    <x v="3"/>
    <x v="43"/>
    <x v="45"/>
    <n v="112.6"/>
    <n v="101.3"/>
    <n v="117"/>
    <n v="112.9"/>
    <n v="121.7"/>
    <n v="120"/>
    <n v="118.3"/>
    <n v="116.8"/>
    <n v="112.9"/>
    <n v="116.2"/>
    <n v="114.3"/>
    <n v="111.1"/>
    <n v="114.1"/>
    <n v="111.2"/>
    <n v="111.3"/>
    <n v="111.5"/>
    <n v="112.9"/>
    <n v="109.3"/>
    <n v="111.7"/>
    <n v="115.6"/>
  </r>
  <r>
    <x v="1"/>
    <x v="1"/>
    <x v="4"/>
    <x v="44"/>
    <x v="40"/>
    <x v="44"/>
    <x v="42"/>
    <x v="23"/>
    <x v="44"/>
    <x v="46"/>
    <n v="111.9"/>
    <n v="102.8"/>
    <n v="113.4"/>
    <n v="113.7"/>
    <n v="120.4"/>
    <n v="118.9"/>
    <n v="116.8"/>
    <n v="118"/>
    <n v="115.2"/>
    <n v="117.6"/>
    <n v="114.3"/>
    <n v="112.5"/>
    <n v="114.1"/>
    <n v="111.8"/>
    <n v="111.3"/>
    <n v="111.2"/>
    <n v="113"/>
    <n v="109.1"/>
    <n v="111.8"/>
    <n v="115.8"/>
  </r>
  <r>
    <x v="2"/>
    <x v="1"/>
    <x v="5"/>
    <x v="39"/>
    <x v="40"/>
    <x v="45"/>
    <x v="43"/>
    <x v="40"/>
    <x v="45"/>
    <x v="47"/>
    <n v="112.2"/>
    <n v="103.6"/>
    <n v="112.3"/>
    <n v="114.9"/>
    <n v="120.1"/>
    <n v="119.5"/>
    <n v="117.3"/>
    <n v="119.7"/>
    <n v="117.3"/>
    <n v="119.3"/>
    <n v="114.33333333333331"/>
    <n v="114.4"/>
    <n v="114.9"/>
    <n v="112.8"/>
    <n v="112.2"/>
    <n v="111.4"/>
    <n v="114.3"/>
    <n v="108"/>
    <n v="112.3"/>
    <n v="117"/>
  </r>
  <r>
    <x v="0"/>
    <x v="1"/>
    <x v="5"/>
    <x v="45"/>
    <x v="41"/>
    <x v="46"/>
    <x v="44"/>
    <x v="0"/>
    <x v="46"/>
    <x v="48"/>
    <n v="112.8"/>
    <n v="101.4"/>
    <n v="118.3"/>
    <n v="113.2"/>
    <n v="122.4"/>
    <n v="122"/>
    <n v="119"/>
    <n v="117.4"/>
    <n v="113.2"/>
    <n v="116.7"/>
    <n v="113.9"/>
    <n v="111.2"/>
    <n v="114.3"/>
    <n v="111.4"/>
    <n v="111.5"/>
    <n v="111.8"/>
    <n v="115.1"/>
    <n v="108.7"/>
    <n v="112.2"/>
    <n v="116.4"/>
  </r>
  <r>
    <x v="1"/>
    <x v="1"/>
    <x v="5"/>
    <x v="46"/>
    <x v="42"/>
    <x v="47"/>
    <x v="45"/>
    <x v="41"/>
    <x v="47"/>
    <x v="49"/>
    <n v="112.4"/>
    <n v="102.9"/>
    <n v="114.3"/>
    <n v="114.2"/>
    <n v="121.2"/>
    <n v="120.4"/>
    <n v="117.8"/>
    <n v="118.8"/>
    <n v="115.6"/>
    <n v="118.3"/>
    <n v="113.9"/>
    <n v="113.2"/>
    <n v="114.6"/>
    <n v="112.3"/>
    <n v="111.8"/>
    <n v="111.6"/>
    <n v="114.8"/>
    <n v="108.3"/>
    <n v="112.3"/>
    <n v="116.7"/>
  </r>
  <r>
    <x v="2"/>
    <x v="1"/>
    <x v="6"/>
    <x v="47"/>
    <x v="43"/>
    <x v="48"/>
    <x v="46"/>
    <x v="42"/>
    <x v="48"/>
    <x v="50"/>
    <n v="113.2"/>
    <n v="104.8"/>
    <n v="113.3"/>
    <n v="115.6"/>
    <n v="120.9"/>
    <n v="123.3"/>
    <n v="118"/>
    <n v="120.7"/>
    <n v="118.3"/>
    <n v="120.3"/>
    <n v="114.73333333333335"/>
    <n v="115.3"/>
    <n v="115.4"/>
    <n v="113.4"/>
    <n v="113.2"/>
    <n v="111.8"/>
    <n v="115.5"/>
    <n v="108.8"/>
    <n v="113.1"/>
    <n v="119.5"/>
  </r>
  <r>
    <x v="0"/>
    <x v="1"/>
    <x v="6"/>
    <x v="48"/>
    <x v="44"/>
    <x v="49"/>
    <x v="47"/>
    <x v="3"/>
    <x v="49"/>
    <x v="51"/>
    <n v="113.1"/>
    <n v="102.7"/>
    <n v="120"/>
    <n v="113.8"/>
    <n v="123.4"/>
    <n v="127.1"/>
    <n v="121"/>
    <n v="118"/>
    <n v="113.6"/>
    <n v="117.4"/>
    <n v="114.8"/>
    <n v="111.6"/>
    <n v="114.9"/>
    <n v="111.5"/>
    <n v="113"/>
    <n v="112.4"/>
    <n v="117.8"/>
    <n v="109.7"/>
    <n v="113.5"/>
    <n v="118.9"/>
  </r>
  <r>
    <x v="1"/>
    <x v="1"/>
    <x v="6"/>
    <x v="49"/>
    <x v="45"/>
    <x v="50"/>
    <x v="48"/>
    <x v="43"/>
    <x v="46"/>
    <x v="52"/>
    <n v="113.2"/>
    <n v="104.1"/>
    <n v="115.5"/>
    <n v="114.8"/>
    <n v="122.1"/>
    <n v="124.7"/>
    <n v="118.8"/>
    <n v="119.6"/>
    <n v="116.3"/>
    <n v="119.1"/>
    <n v="114.8"/>
    <n v="113.9"/>
    <n v="115.2"/>
    <n v="112.7"/>
    <n v="113.1"/>
    <n v="112.1"/>
    <n v="116.8"/>
    <n v="109.2"/>
    <n v="113.3"/>
    <n v="119.2"/>
  </r>
  <r>
    <x v="2"/>
    <x v="1"/>
    <x v="7"/>
    <x v="50"/>
    <x v="46"/>
    <x v="50"/>
    <x v="49"/>
    <x v="44"/>
    <x v="50"/>
    <x v="53"/>
    <n v="114.1"/>
    <n v="105.1"/>
    <n v="114.6"/>
    <n v="115.8"/>
    <n v="121.7"/>
    <n v="125.3"/>
    <n v="118.8"/>
    <n v="120.9"/>
    <n v="118.8"/>
    <n v="120.7"/>
    <n v="115.46666666666668"/>
    <n v="115.4"/>
    <n v="115.9"/>
    <n v="114"/>
    <n v="113.2"/>
    <n v="112.2"/>
    <n v="116.2"/>
    <n v="109.4"/>
    <n v="113.5"/>
    <n v="120.7"/>
  </r>
  <r>
    <x v="0"/>
    <x v="1"/>
    <x v="7"/>
    <x v="51"/>
    <x v="47"/>
    <x v="51"/>
    <x v="50"/>
    <x v="45"/>
    <x v="51"/>
    <x v="54"/>
    <n v="115.2"/>
    <n v="102.7"/>
    <n v="122.1"/>
    <n v="114.4"/>
    <n v="124.7"/>
    <n v="128.9"/>
    <n v="123"/>
    <n v="118.6"/>
    <n v="114.1"/>
    <n v="117.9"/>
    <n v="115.5"/>
    <n v="111.8"/>
    <n v="115.3"/>
    <n v="112.2"/>
    <n v="112.5"/>
    <n v="112.9"/>
    <n v="119.2"/>
    <n v="110.5"/>
    <n v="113.9"/>
    <n v="119.9"/>
  </r>
  <r>
    <x v="1"/>
    <x v="1"/>
    <x v="7"/>
    <x v="43"/>
    <x v="48"/>
    <x v="52"/>
    <x v="51"/>
    <x v="46"/>
    <x v="52"/>
    <x v="55"/>
    <n v="114.5"/>
    <n v="104.3"/>
    <n v="117.1"/>
    <n v="115.2"/>
    <n v="123.1"/>
    <n v="126.6"/>
    <n v="119.9"/>
    <n v="120"/>
    <n v="116.8"/>
    <n v="119.6"/>
    <n v="115.5"/>
    <n v="114"/>
    <n v="115.6"/>
    <n v="113.3"/>
    <n v="112.8"/>
    <n v="112.6"/>
    <n v="118"/>
    <n v="109.9"/>
    <n v="113.7"/>
    <n v="120.3"/>
  </r>
  <r>
    <x v="2"/>
    <x v="1"/>
    <x v="8"/>
    <x v="52"/>
    <x v="49"/>
    <x v="50"/>
    <x v="52"/>
    <x v="42"/>
    <x v="53"/>
    <x v="56"/>
    <n v="115"/>
    <n v="104.7"/>
    <n v="114.9"/>
    <n v="116.5"/>
    <n v="122.6"/>
    <n v="125.3"/>
    <n v="119.5"/>
    <n v="121.7"/>
    <n v="119.2"/>
    <n v="121.3"/>
    <n v="116.10000000000002"/>
    <n v="115.8"/>
    <n v="116.7"/>
    <n v="114.5"/>
    <n v="112.8"/>
    <n v="112.6"/>
    <n v="116.6"/>
    <n v="109.1"/>
    <n v="113.7"/>
    <n v="120.9"/>
  </r>
  <r>
    <x v="0"/>
    <x v="1"/>
    <x v="8"/>
    <x v="53"/>
    <x v="50"/>
    <x v="53"/>
    <x v="52"/>
    <x v="3"/>
    <x v="54"/>
    <x v="57"/>
    <n v="116.9"/>
    <n v="101.9"/>
    <n v="122.9"/>
    <n v="114.8"/>
    <n v="125.2"/>
    <n v="126.7"/>
    <n v="124.3"/>
    <n v="119.2"/>
    <n v="114.5"/>
    <n v="118.4"/>
    <n v="116.1"/>
    <n v="111.8"/>
    <n v="115.5"/>
    <n v="112.3"/>
    <n v="111.2"/>
    <n v="113.4"/>
    <n v="120"/>
    <n v="110"/>
    <n v="113.6"/>
    <n v="119.2"/>
  </r>
  <r>
    <x v="1"/>
    <x v="1"/>
    <x v="8"/>
    <x v="54"/>
    <x v="51"/>
    <x v="52"/>
    <x v="52"/>
    <x v="43"/>
    <x v="55"/>
    <x v="58"/>
    <n v="115.6"/>
    <n v="103.8"/>
    <n v="117.6"/>
    <n v="115.8"/>
    <n v="123.8"/>
    <n v="125.8"/>
    <n v="120.8"/>
    <n v="120.7"/>
    <n v="117.2"/>
    <n v="120.1"/>
    <n v="116.1"/>
    <n v="114.3"/>
    <n v="116.1"/>
    <n v="113.7"/>
    <n v="112"/>
    <n v="113.1"/>
    <n v="118.6"/>
    <n v="109.5"/>
    <n v="113.7"/>
    <n v="120.1"/>
  </r>
  <r>
    <x v="2"/>
    <x v="1"/>
    <x v="9"/>
    <x v="55"/>
    <x v="43"/>
    <x v="54"/>
    <x v="53"/>
    <x v="47"/>
    <x v="56"/>
    <x v="59"/>
    <n v="115.5"/>
    <n v="104"/>
    <n v="115.3"/>
    <n v="116.8"/>
    <n v="123.2"/>
    <n v="125.1"/>
    <n v="120"/>
    <n v="122.7"/>
    <n v="120.3"/>
    <n v="122.3"/>
    <n v="116.63333333333333"/>
    <n v="116.4"/>
    <n v="117.5"/>
    <n v="115.3"/>
    <n v="112.6"/>
    <n v="113"/>
    <n v="116.9"/>
    <n v="109.3"/>
    <n v="114"/>
    <n v="121"/>
  </r>
  <r>
    <x v="0"/>
    <x v="1"/>
    <x v="9"/>
    <x v="56"/>
    <x v="52"/>
    <x v="50"/>
    <x v="54"/>
    <x v="3"/>
    <x v="57"/>
    <x v="60"/>
    <n v="117.4"/>
    <n v="101.2"/>
    <n v="123.8"/>
    <n v="115.2"/>
    <n v="125.9"/>
    <n v="125.8"/>
    <n v="124.3"/>
    <n v="119.6"/>
    <n v="114.9"/>
    <n v="118.9"/>
    <n v="116.7"/>
    <n v="112"/>
    <n v="115.8"/>
    <n v="112.6"/>
    <n v="111"/>
    <n v="113.6"/>
    <n v="120.2"/>
    <n v="110.1"/>
    <n v="113.7"/>
    <n v="119.1"/>
  </r>
  <r>
    <x v="1"/>
    <x v="1"/>
    <x v="9"/>
    <x v="57"/>
    <x v="53"/>
    <x v="42"/>
    <x v="53"/>
    <x v="43"/>
    <x v="58"/>
    <x v="61"/>
    <n v="116.1"/>
    <n v="103.1"/>
    <n v="118.1"/>
    <n v="116.1"/>
    <n v="124.5"/>
    <n v="125.4"/>
    <n v="121.1"/>
    <n v="121.5"/>
    <n v="118.1"/>
    <n v="121"/>
    <n v="116.7"/>
    <n v="114.7"/>
    <n v="116.7"/>
    <n v="114.3"/>
    <n v="111.8"/>
    <n v="113.3"/>
    <n v="118.8"/>
    <n v="109.6"/>
    <n v="113.9"/>
    <n v="120.1"/>
  </r>
  <r>
    <x v="2"/>
    <x v="1"/>
    <x v="10"/>
    <x v="43"/>
    <x v="54"/>
    <x v="55"/>
    <x v="55"/>
    <x v="47"/>
    <x v="59"/>
    <x v="62"/>
    <n v="116.2"/>
    <n v="103.3"/>
    <n v="115.8"/>
    <n v="116.8"/>
    <n v="124.5"/>
    <n v="124.9"/>
    <n v="120.8"/>
    <n v="123.3"/>
    <n v="120.5"/>
    <n v="122.9"/>
    <n v="116.76666666666667"/>
    <n v="117.3"/>
    <n v="118.1"/>
    <n v="115.9"/>
    <n v="112"/>
    <n v="113.3"/>
    <n v="117.2"/>
    <n v="108.8"/>
    <n v="114.1"/>
    <n v="121.1"/>
  </r>
  <r>
    <x v="0"/>
    <x v="1"/>
    <x v="10"/>
    <x v="58"/>
    <x v="55"/>
    <x v="56"/>
    <x v="56"/>
    <x v="26"/>
    <x v="60"/>
    <x v="63"/>
    <n v="119.3"/>
    <n v="99.8"/>
    <n v="124.6"/>
    <n v="115.8"/>
    <n v="126.9"/>
    <n v="125.4"/>
    <n v="125.8"/>
    <n v="120.3"/>
    <n v="115.4"/>
    <n v="119.5"/>
    <n v="117.1"/>
    <n v="112.6"/>
    <n v="116.4"/>
    <n v="113"/>
    <n v="109.7"/>
    <n v="114"/>
    <n v="120.3"/>
    <n v="109.6"/>
    <n v="113.4"/>
    <n v="119"/>
  </r>
  <r>
    <x v="1"/>
    <x v="1"/>
    <x v="10"/>
    <x v="59"/>
    <x v="56"/>
    <x v="41"/>
    <x v="57"/>
    <x v="41"/>
    <x v="61"/>
    <x v="64"/>
    <n v="117.2"/>
    <n v="102.1"/>
    <n v="118.7"/>
    <n v="116.4"/>
    <n v="125.6"/>
    <n v="125.1"/>
    <n v="122.1"/>
    <n v="122.1"/>
    <n v="118.4"/>
    <n v="121.6"/>
    <n v="117.1"/>
    <n v="115.5"/>
    <n v="117.3"/>
    <n v="114.8"/>
    <n v="110.8"/>
    <n v="113.7"/>
    <n v="119"/>
    <n v="109.1"/>
    <n v="113.8"/>
    <n v="120.1"/>
  </r>
  <r>
    <x v="2"/>
    <x v="1"/>
    <x v="11"/>
    <x v="49"/>
    <x v="49"/>
    <x v="57"/>
    <x v="57"/>
    <x v="48"/>
    <x v="62"/>
    <x v="65"/>
    <n v="116.3"/>
    <n v="102"/>
    <n v="116"/>
    <n v="117.3"/>
    <n v="124.8"/>
    <n v="123.3"/>
    <n v="121.7"/>
    <n v="123.8"/>
    <n v="120.6"/>
    <n v="123.3"/>
    <n v="116.96666666666665"/>
    <n v="117.4"/>
    <n v="118.2"/>
    <n v="116.2"/>
    <n v="111.5"/>
    <n v="113.3"/>
    <n v="117.7"/>
    <n v="109.4"/>
    <n v="114.2"/>
    <n v="120.3"/>
  </r>
  <r>
    <x v="0"/>
    <x v="1"/>
    <x v="11"/>
    <x v="60"/>
    <x v="57"/>
    <x v="58"/>
    <x v="58"/>
    <x v="49"/>
    <x v="63"/>
    <x v="66"/>
    <n v="120.1"/>
    <n v="97.8"/>
    <n v="125.4"/>
    <n v="116.1"/>
    <n v="127.6"/>
    <n v="124"/>
    <n v="126.4"/>
    <n v="120.7"/>
    <n v="115.8"/>
    <n v="120"/>
    <n v="116.5"/>
    <n v="113"/>
    <n v="116.8"/>
    <n v="113.2"/>
    <n v="108.8"/>
    <n v="114.3"/>
    <n v="120.7"/>
    <n v="110.4"/>
    <n v="113.4"/>
    <n v="118.4"/>
  </r>
  <r>
    <x v="1"/>
    <x v="1"/>
    <x v="11"/>
    <x v="54"/>
    <x v="58"/>
    <x v="32"/>
    <x v="59"/>
    <x v="50"/>
    <x v="61"/>
    <x v="67"/>
    <n v="117.6"/>
    <n v="100.6"/>
    <n v="119.1"/>
    <n v="116.8"/>
    <n v="126.1"/>
    <n v="123.6"/>
    <n v="123"/>
    <n v="122.6"/>
    <n v="118.6"/>
    <n v="122"/>
    <n v="116.5"/>
    <n v="115.7"/>
    <n v="117.5"/>
    <n v="115.1"/>
    <n v="110.1"/>
    <n v="113.9"/>
    <n v="119.5"/>
    <n v="109.8"/>
    <n v="113.8"/>
    <n v="119.4"/>
  </r>
  <r>
    <x v="2"/>
    <x v="2"/>
    <x v="0"/>
    <x v="45"/>
    <x v="42"/>
    <x v="59"/>
    <x v="58"/>
    <x v="51"/>
    <x v="64"/>
    <x v="68"/>
    <n v="117.2"/>
    <n v="100.5"/>
    <n v="117.2"/>
    <n v="117.9"/>
    <n v="125.6"/>
    <n v="122.8"/>
    <n v="122.7"/>
    <n v="124.4"/>
    <n v="121.6"/>
    <n v="124"/>
    <n v="117.30000000000001"/>
    <n v="118.4"/>
    <n v="118.9"/>
    <n v="116.6"/>
    <n v="111"/>
    <n v="114"/>
    <n v="118.2"/>
    <n v="110.2"/>
    <n v="114.5"/>
    <n v="120.3"/>
  </r>
  <r>
    <x v="0"/>
    <x v="2"/>
    <x v="0"/>
    <x v="60"/>
    <x v="59"/>
    <x v="60"/>
    <x v="60"/>
    <x v="18"/>
    <x v="65"/>
    <x v="69"/>
    <n v="122.9"/>
    <n v="96.1"/>
    <n v="126.6"/>
    <n v="116.5"/>
    <n v="128"/>
    <n v="123.5"/>
    <n v="127.4"/>
    <n v="121"/>
    <n v="116.1"/>
    <n v="120.2"/>
    <n v="117.3"/>
    <n v="113.4"/>
    <n v="117.2"/>
    <n v="113.7"/>
    <n v="107.9"/>
    <n v="114.6"/>
    <n v="120.8"/>
    <n v="111.4"/>
    <n v="113.4"/>
    <n v="118.5"/>
  </r>
  <r>
    <x v="1"/>
    <x v="2"/>
    <x v="0"/>
    <x v="61"/>
    <x v="45"/>
    <x v="61"/>
    <x v="61"/>
    <x v="52"/>
    <x v="66"/>
    <x v="70"/>
    <n v="119.1"/>
    <n v="99"/>
    <n v="120.3"/>
    <n v="117.3"/>
    <n v="126.7"/>
    <n v="123.1"/>
    <n v="124"/>
    <n v="123.1"/>
    <n v="119.3"/>
    <n v="122.5"/>
    <n v="117.3"/>
    <n v="116.5"/>
    <n v="118.1"/>
    <n v="115.5"/>
    <n v="109.4"/>
    <n v="114.3"/>
    <n v="119.7"/>
    <n v="110.7"/>
    <n v="114"/>
    <n v="119.5"/>
  </r>
  <r>
    <x v="2"/>
    <x v="2"/>
    <x v="1"/>
    <x v="61"/>
    <x v="48"/>
    <x v="59"/>
    <x v="62"/>
    <x v="53"/>
    <x v="67"/>
    <x v="71"/>
    <n v="118.8"/>
    <n v="100"/>
    <n v="118.6"/>
    <n v="118.8"/>
    <n v="126.8"/>
    <n v="122.8"/>
    <n v="124.2"/>
    <n v="125.4"/>
    <n v="122.7"/>
    <n v="125"/>
    <n v="118"/>
    <n v="120"/>
    <n v="119.6"/>
    <n v="117.7"/>
    <n v="110.9"/>
    <n v="114.8"/>
    <n v="118.7"/>
    <n v="110.8"/>
    <n v="115"/>
    <n v="120.6"/>
  </r>
  <r>
    <x v="0"/>
    <x v="2"/>
    <x v="1"/>
    <x v="62"/>
    <x v="60"/>
    <x v="62"/>
    <x v="63"/>
    <x v="7"/>
    <x v="68"/>
    <x v="72"/>
    <n v="125.1"/>
    <n v="95"/>
    <n v="127.7"/>
    <n v="116.8"/>
    <n v="128.6"/>
    <n v="123.7"/>
    <n v="128.1"/>
    <n v="121.3"/>
    <n v="116.5"/>
    <n v="120.6"/>
    <n v="118.1"/>
    <n v="114"/>
    <n v="117.7"/>
    <n v="114.1"/>
    <n v="106.8"/>
    <n v="114.9"/>
    <n v="120.4"/>
    <n v="111.7"/>
    <n v="113.2"/>
    <n v="118.7"/>
  </r>
  <r>
    <x v="1"/>
    <x v="2"/>
    <x v="1"/>
    <x v="63"/>
    <x v="61"/>
    <x v="63"/>
    <x v="64"/>
    <x v="54"/>
    <x v="45"/>
    <x v="73"/>
    <n v="120.9"/>
    <n v="98.3"/>
    <n v="121.6"/>
    <n v="118"/>
    <n v="127.6"/>
    <n v="123.1"/>
    <n v="125.2"/>
    <n v="123.8"/>
    <n v="120.1"/>
    <n v="123.3"/>
    <n v="118.1"/>
    <n v="117.7"/>
    <n v="118.7"/>
    <n v="116.3"/>
    <n v="108.7"/>
    <n v="114.9"/>
    <n v="119.7"/>
    <n v="111.2"/>
    <n v="114.1"/>
    <n v="119.7"/>
  </r>
  <r>
    <x v="2"/>
    <x v="2"/>
    <x v="2"/>
    <x v="59"/>
    <x v="57"/>
    <x v="64"/>
    <x v="65"/>
    <x v="55"/>
    <x v="69"/>
    <x v="74"/>
    <n v="119.9"/>
    <n v="98.9"/>
    <n v="119.4"/>
    <n v="118.9"/>
    <n v="127.7"/>
    <n v="123.1"/>
    <n v="124.7"/>
    <n v="126"/>
    <n v="122.9"/>
    <n v="125.5"/>
    <n v="118.63333333333334"/>
    <n v="120.6"/>
    <n v="120.2"/>
    <n v="118.2"/>
    <n v="111.6"/>
    <n v="115.5"/>
    <n v="119.4"/>
    <n v="110.8"/>
    <n v="115.5"/>
    <n v="121.1"/>
  </r>
  <r>
    <x v="0"/>
    <x v="2"/>
    <x v="2"/>
    <x v="60"/>
    <x v="62"/>
    <x v="65"/>
    <x v="66"/>
    <x v="56"/>
    <x v="70"/>
    <x v="75"/>
    <n v="127.2"/>
    <n v="93.2"/>
    <n v="127.4"/>
    <n v="117"/>
    <n v="129.19999999999999"/>
    <n v="123.9"/>
    <n v="128.80000000000001"/>
    <n v="121.7"/>
    <n v="116.9"/>
    <n v="120.9"/>
    <n v="118.6"/>
    <n v="114.4"/>
    <n v="118"/>
    <n v="114.3"/>
    <n v="108.4"/>
    <n v="115.4"/>
    <n v="120.6"/>
    <n v="111.3"/>
    <n v="113.8"/>
    <n v="119.1"/>
  </r>
  <r>
    <x v="1"/>
    <x v="2"/>
    <x v="2"/>
    <x v="64"/>
    <x v="50"/>
    <x v="66"/>
    <x v="65"/>
    <x v="57"/>
    <x v="71"/>
    <x v="16"/>
    <n v="122.4"/>
    <n v="97"/>
    <n v="122.1"/>
    <n v="118.1"/>
    <n v="128.4"/>
    <n v="123.4"/>
    <n v="125.8"/>
    <n v="124.3"/>
    <n v="120.4"/>
    <n v="123.7"/>
    <n v="118.6"/>
    <n v="118.3"/>
    <n v="119.2"/>
    <n v="116.7"/>
    <n v="109.9"/>
    <n v="115.4"/>
    <n v="120.1"/>
    <n v="111"/>
    <n v="114.7"/>
    <n v="120.2"/>
  </r>
  <r>
    <x v="2"/>
    <x v="2"/>
    <x v="3"/>
    <x v="59"/>
    <x v="59"/>
    <x v="67"/>
    <x v="67"/>
    <x v="58"/>
    <x v="72"/>
    <x v="76"/>
    <n v="121.5"/>
    <n v="97.8"/>
    <n v="119.8"/>
    <n v="119.4"/>
    <n v="128.69999999999999"/>
    <n v="123.6"/>
    <n v="125.7"/>
    <n v="126.4"/>
    <n v="123.3"/>
    <n v="126"/>
    <n v="119.13333333333333"/>
    <n v="121.2"/>
    <n v="120.9"/>
    <n v="118.6"/>
    <n v="111.9"/>
    <n v="116.2"/>
    <n v="119.9"/>
    <n v="111.6"/>
    <n v="116"/>
    <n v="121.5"/>
  </r>
  <r>
    <x v="0"/>
    <x v="2"/>
    <x v="3"/>
    <x v="48"/>
    <x v="63"/>
    <x v="1"/>
    <x v="68"/>
    <x v="20"/>
    <x v="73"/>
    <x v="77"/>
    <n v="131.30000000000001"/>
    <n v="91.6"/>
    <n v="127.7"/>
    <n v="117.2"/>
    <n v="129.5"/>
    <n v="124.6"/>
    <n v="130.1"/>
    <n v="122.1"/>
    <n v="117.2"/>
    <n v="121.3"/>
    <n v="119.2"/>
    <n v="114.7"/>
    <n v="118.4"/>
    <n v="114.6"/>
    <n v="108.4"/>
    <n v="115.6"/>
    <n v="121.7"/>
    <n v="111.8"/>
    <n v="114.2"/>
    <n v="119.7"/>
  </r>
  <r>
    <x v="1"/>
    <x v="2"/>
    <x v="3"/>
    <x v="64"/>
    <x v="44"/>
    <x v="68"/>
    <x v="69"/>
    <x v="57"/>
    <x v="74"/>
    <x v="78"/>
    <n v="124.8"/>
    <n v="95.7"/>
    <n v="122.4"/>
    <n v="118.5"/>
    <n v="129.1"/>
    <n v="124"/>
    <n v="126.9"/>
    <n v="124.7"/>
    <n v="120.8"/>
    <n v="124.1"/>
    <n v="119.2"/>
    <n v="118.7"/>
    <n v="119.7"/>
    <n v="117.1"/>
    <n v="110.1"/>
    <n v="115.9"/>
    <n v="121"/>
    <n v="111.7"/>
    <n v="115.1"/>
    <n v="120.7"/>
  </r>
  <r>
    <x v="2"/>
    <x v="2"/>
    <x v="4"/>
    <x v="64"/>
    <x v="64"/>
    <x v="52"/>
    <x v="70"/>
    <x v="59"/>
    <x v="75"/>
    <x v="79"/>
    <n v="124.3"/>
    <n v="97.6"/>
    <n v="120.7"/>
    <n v="120.2"/>
    <n v="129.80000000000001"/>
    <n v="124.4"/>
    <n v="126.7"/>
    <n v="127.3"/>
    <n v="124.1"/>
    <n v="126.8"/>
    <n v="119.26666666666667"/>
    <n v="121.9"/>
    <n v="121.5"/>
    <n v="119.4"/>
    <n v="113.3"/>
    <n v="116.7"/>
    <n v="120.5"/>
    <n v="112.3"/>
    <n v="116.9"/>
    <n v="122.4"/>
  </r>
  <r>
    <x v="0"/>
    <x v="2"/>
    <x v="4"/>
    <x v="48"/>
    <x v="65"/>
    <x v="69"/>
    <x v="69"/>
    <x v="60"/>
    <x v="76"/>
    <x v="80"/>
    <n v="142.6"/>
    <n v="90.8"/>
    <n v="128.80000000000001"/>
    <n v="117.7"/>
    <n v="129.9"/>
    <n v="126.1"/>
    <n v="131.30000000000001"/>
    <n v="122.4"/>
    <n v="117.4"/>
    <n v="121.6"/>
    <n v="119.6"/>
    <n v="114.9"/>
    <n v="118.7"/>
    <n v="114.9"/>
    <n v="110.8"/>
    <n v="116"/>
    <n v="122"/>
    <n v="112.4"/>
    <n v="115.2"/>
    <n v="120.7"/>
  </r>
  <r>
    <x v="1"/>
    <x v="2"/>
    <x v="4"/>
    <x v="65"/>
    <x v="66"/>
    <x v="70"/>
    <x v="71"/>
    <x v="61"/>
    <x v="77"/>
    <x v="81"/>
    <n v="130.5"/>
    <n v="95.3"/>
    <n v="123.4"/>
    <n v="119.2"/>
    <n v="129.80000000000001"/>
    <n v="125"/>
    <n v="127.9"/>
    <n v="125.4"/>
    <n v="121.3"/>
    <n v="124.7"/>
    <n v="119.6"/>
    <n v="119.2"/>
    <n v="120.2"/>
    <n v="117.7"/>
    <n v="112"/>
    <n v="116.3"/>
    <n v="121.4"/>
    <n v="112.3"/>
    <n v="116.1"/>
    <n v="121.6"/>
  </r>
  <r>
    <x v="2"/>
    <x v="2"/>
    <x v="5"/>
    <x v="66"/>
    <x v="67"/>
    <x v="59"/>
    <x v="72"/>
    <x v="62"/>
    <x v="78"/>
    <x v="82"/>
    <n v="131.9"/>
    <n v="96.3"/>
    <n v="123"/>
    <n v="121.1"/>
    <n v="131.19999999999999"/>
    <n v="126.6"/>
    <n v="128.19999999999999"/>
    <n v="128.4"/>
    <n v="125.1"/>
    <n v="128"/>
    <n v="119.5"/>
    <n v="122.6"/>
    <n v="122.8"/>
    <n v="120.4"/>
    <n v="114.2"/>
    <n v="117.9"/>
    <n v="122"/>
    <n v="113"/>
    <n v="117.9"/>
    <n v="124.1"/>
  </r>
  <r>
    <x v="0"/>
    <x v="2"/>
    <x v="5"/>
    <x v="65"/>
    <x v="68"/>
    <x v="71"/>
    <x v="71"/>
    <x v="63"/>
    <x v="79"/>
    <x v="83"/>
    <n v="148.1"/>
    <n v="89.8"/>
    <n v="130.5"/>
    <n v="118"/>
    <n v="130.5"/>
    <n v="128.5"/>
    <n v="132.1"/>
    <n v="123.2"/>
    <n v="117.6"/>
    <n v="122.3"/>
    <n v="119"/>
    <n v="115.1"/>
    <n v="119.2"/>
    <n v="115.4"/>
    <n v="111.7"/>
    <n v="116.2"/>
    <n v="123.8"/>
    <n v="112.5"/>
    <n v="116"/>
    <n v="121.7"/>
  </r>
  <r>
    <x v="1"/>
    <x v="2"/>
    <x v="5"/>
    <x v="67"/>
    <x v="69"/>
    <x v="72"/>
    <x v="73"/>
    <x v="64"/>
    <x v="80"/>
    <x v="84"/>
    <n v="137.4"/>
    <n v="94.1"/>
    <n v="125.5"/>
    <n v="119.8"/>
    <n v="130.9"/>
    <n v="127.3"/>
    <n v="129.19999999999999"/>
    <n v="126.4"/>
    <n v="122"/>
    <n v="125.7"/>
    <n v="119"/>
    <n v="119.8"/>
    <n v="121.1"/>
    <n v="118.5"/>
    <n v="112.9"/>
    <n v="116.9"/>
    <n v="123.1"/>
    <n v="112.8"/>
    <n v="117"/>
    <n v="123"/>
  </r>
  <r>
    <x v="2"/>
    <x v="2"/>
    <x v="6"/>
    <x v="60"/>
    <x v="70"/>
    <x v="73"/>
    <x v="72"/>
    <x v="65"/>
    <x v="81"/>
    <x v="85"/>
    <n v="133.80000000000001"/>
    <n v="94.1"/>
    <n v="123.4"/>
    <n v="121"/>
    <n v="131.69999999999999"/>
    <n v="127.5"/>
    <n v="129.4"/>
    <n v="128.80000000000001"/>
    <n v="125.5"/>
    <n v="128.30000000000001"/>
    <n v="119.93333333333332"/>
    <n v="123"/>
    <n v="123"/>
    <n v="120.8"/>
    <n v="114.1"/>
    <n v="118"/>
    <n v="122.9"/>
    <n v="112.7"/>
    <n v="118.1"/>
    <n v="124.7"/>
  </r>
  <r>
    <x v="0"/>
    <x v="2"/>
    <x v="6"/>
    <x v="57"/>
    <x v="71"/>
    <x v="62"/>
    <x v="70"/>
    <x v="66"/>
    <x v="80"/>
    <x v="86"/>
    <n v="149.5"/>
    <n v="85.7"/>
    <n v="131.5"/>
    <n v="118.3"/>
    <n v="131.1"/>
    <n v="129.5"/>
    <n v="133.1"/>
    <n v="123.5"/>
    <n v="117.9"/>
    <n v="122.7"/>
    <n v="119.9"/>
    <n v="115.3"/>
    <n v="119.5"/>
    <n v="116"/>
    <n v="111.5"/>
    <n v="116.6"/>
    <n v="125.4"/>
    <n v="111.7"/>
    <n v="116.3"/>
    <n v="122.4"/>
  </r>
  <r>
    <x v="1"/>
    <x v="2"/>
    <x v="6"/>
    <x v="63"/>
    <x v="72"/>
    <x v="41"/>
    <x v="74"/>
    <x v="67"/>
    <x v="82"/>
    <x v="87"/>
    <n v="139.1"/>
    <n v="91.3"/>
    <n v="126.1"/>
    <n v="119.9"/>
    <n v="131.4"/>
    <n v="128.19999999999999"/>
    <n v="130.4"/>
    <n v="126.7"/>
    <n v="122.3"/>
    <n v="126.1"/>
    <n v="119.9"/>
    <n v="120.1"/>
    <n v="121.3"/>
    <n v="119"/>
    <n v="112.7"/>
    <n v="117.2"/>
    <n v="124.4"/>
    <n v="112.3"/>
    <n v="117.2"/>
    <n v="123.6"/>
  </r>
  <r>
    <x v="2"/>
    <x v="2"/>
    <x v="7"/>
    <x v="68"/>
    <x v="73"/>
    <x v="74"/>
    <x v="75"/>
    <x v="68"/>
    <x v="72"/>
    <x v="88"/>
    <n v="137.9"/>
    <n v="93.1"/>
    <n v="123.9"/>
    <n v="121.5"/>
    <n v="132.5"/>
    <n v="129.80000000000001"/>
    <n v="130.1"/>
    <n v="129.5"/>
    <n v="126.3"/>
    <n v="129"/>
    <n v="120.80000000000001"/>
    <n v="123.8"/>
    <n v="123.7"/>
    <n v="121.1"/>
    <n v="113.6"/>
    <n v="118.5"/>
    <n v="123.6"/>
    <n v="112.5"/>
    <n v="118.2"/>
    <n v="126.1"/>
  </r>
  <r>
    <x v="0"/>
    <x v="2"/>
    <x v="7"/>
    <x v="45"/>
    <x v="74"/>
    <x v="42"/>
    <x v="76"/>
    <x v="27"/>
    <x v="83"/>
    <x v="89"/>
    <n v="156"/>
    <n v="85.3"/>
    <n v="132.69999999999999"/>
    <n v="118.8"/>
    <n v="131.69999999999999"/>
    <n v="131.1"/>
    <n v="134.19999999999999"/>
    <n v="123.7"/>
    <n v="118.2"/>
    <n v="122.9"/>
    <n v="120.9"/>
    <n v="115.3"/>
    <n v="120"/>
    <n v="116.6"/>
    <n v="109.9"/>
    <n v="117.2"/>
    <n v="126.2"/>
    <n v="112"/>
    <n v="116.2"/>
    <n v="123.2"/>
  </r>
  <r>
    <x v="1"/>
    <x v="2"/>
    <x v="7"/>
    <x v="53"/>
    <x v="75"/>
    <x v="75"/>
    <x v="77"/>
    <x v="69"/>
    <x v="79"/>
    <x v="90"/>
    <n v="144"/>
    <n v="90.5"/>
    <n v="126.8"/>
    <n v="120.4"/>
    <n v="132.1"/>
    <n v="130.30000000000001"/>
    <n v="131.19999999999999"/>
    <n v="127.2"/>
    <n v="122.9"/>
    <n v="126.6"/>
    <n v="120.9"/>
    <n v="120.6"/>
    <n v="122"/>
    <n v="119.4"/>
    <n v="111.7"/>
    <n v="117.8"/>
    <n v="125.1"/>
    <n v="112.3"/>
    <n v="117.2"/>
    <n v="124.8"/>
  </r>
  <r>
    <x v="2"/>
    <x v="2"/>
    <x v="8"/>
    <x v="69"/>
    <x v="76"/>
    <x v="39"/>
    <x v="78"/>
    <x v="70"/>
    <x v="79"/>
    <x v="91"/>
    <n v="142.1"/>
    <n v="92.5"/>
    <n v="125.4"/>
    <n v="121.9"/>
    <n v="132.69999999999999"/>
    <n v="131"/>
    <n v="131"/>
    <n v="130.4"/>
    <n v="126.8"/>
    <n v="129.9"/>
    <n v="121.63333333333333"/>
    <n v="123.7"/>
    <n v="124.5"/>
    <n v="121.4"/>
    <n v="113.8"/>
    <n v="119.6"/>
    <n v="124.5"/>
    <n v="113.7"/>
    <n v="118.8"/>
    <n v="127"/>
  </r>
  <r>
    <x v="0"/>
    <x v="2"/>
    <x v="8"/>
    <x v="61"/>
    <x v="77"/>
    <x v="76"/>
    <x v="74"/>
    <x v="71"/>
    <x v="84"/>
    <x v="92"/>
    <n v="165.4"/>
    <n v="86.3"/>
    <n v="134.4"/>
    <n v="119.1"/>
    <n v="132.30000000000001"/>
    <n v="131.5"/>
    <n v="134.69999999999999"/>
    <n v="124"/>
    <n v="118.6"/>
    <n v="123.2"/>
    <n v="121.6"/>
    <n v="115.1"/>
    <n v="120.4"/>
    <n v="117.1"/>
    <n v="109.1"/>
    <n v="117.3"/>
    <n v="126.5"/>
    <n v="112.9"/>
    <n v="116.2"/>
    <n v="123.5"/>
  </r>
  <r>
    <x v="1"/>
    <x v="2"/>
    <x v="8"/>
    <x v="56"/>
    <x v="67"/>
    <x v="29"/>
    <x v="79"/>
    <x v="58"/>
    <x v="85"/>
    <x v="93"/>
    <n v="150"/>
    <n v="90.4"/>
    <n v="128.4"/>
    <n v="120.7"/>
    <n v="132.5"/>
    <n v="131.19999999999999"/>
    <n v="132"/>
    <n v="127.9"/>
    <n v="123.4"/>
    <n v="127.2"/>
    <n v="121.6"/>
    <n v="120.4"/>
    <n v="122.6"/>
    <n v="119.8"/>
    <n v="111.3"/>
    <n v="118.3"/>
    <n v="125.7"/>
    <n v="113.4"/>
    <n v="117.5"/>
    <n v="125.4"/>
  </r>
  <r>
    <x v="2"/>
    <x v="2"/>
    <x v="9"/>
    <x v="70"/>
    <x v="67"/>
    <x v="77"/>
    <x v="80"/>
    <x v="72"/>
    <x v="78"/>
    <x v="52"/>
    <n v="154.19999999999999"/>
    <n v="93.7"/>
    <n v="126.6"/>
    <n v="122.3"/>
    <n v="133.1"/>
    <n v="131.80000000000001"/>
    <n v="131.5"/>
    <n v="131.1"/>
    <n v="127.3"/>
    <n v="130.6"/>
    <n v="122.3"/>
    <n v="124.4"/>
    <n v="125.1"/>
    <n v="122"/>
    <n v="113.8"/>
    <n v="120.1"/>
    <n v="125.1"/>
    <n v="114.2"/>
    <n v="119.2"/>
    <n v="127.7"/>
  </r>
  <r>
    <x v="0"/>
    <x v="2"/>
    <x v="9"/>
    <x v="65"/>
    <x v="78"/>
    <x v="44"/>
    <x v="77"/>
    <x v="30"/>
    <x v="86"/>
    <x v="94"/>
    <n v="187.2"/>
    <n v="89.4"/>
    <n v="135.80000000000001"/>
    <n v="119.4"/>
    <n v="132.9"/>
    <n v="132.6"/>
    <n v="135.30000000000001"/>
    <n v="124.4"/>
    <n v="118.8"/>
    <n v="123.6"/>
    <n v="122.4"/>
    <n v="114.9"/>
    <n v="120.7"/>
    <n v="117.7"/>
    <n v="109.3"/>
    <n v="117.7"/>
    <n v="126.5"/>
    <n v="113.5"/>
    <n v="116.5"/>
    <n v="124.2"/>
  </r>
  <r>
    <x v="1"/>
    <x v="2"/>
    <x v="9"/>
    <x v="71"/>
    <x v="79"/>
    <x v="64"/>
    <x v="81"/>
    <x v="73"/>
    <x v="87"/>
    <x v="95"/>
    <n v="165.3"/>
    <n v="92.3"/>
    <n v="129.69999999999999"/>
    <n v="121.1"/>
    <n v="133"/>
    <n v="132.1"/>
    <n v="132.5"/>
    <n v="128.5"/>
    <n v="123.8"/>
    <n v="127.8"/>
    <n v="122.4"/>
    <n v="120.8"/>
    <n v="123"/>
    <n v="120.4"/>
    <n v="111.4"/>
    <n v="118.7"/>
    <n v="125.9"/>
    <n v="113.9"/>
    <n v="117.9"/>
    <n v="126.1"/>
  </r>
  <r>
    <x v="2"/>
    <x v="2"/>
    <x v="10"/>
    <x v="72"/>
    <x v="80"/>
    <x v="78"/>
    <x v="82"/>
    <x v="74"/>
    <x v="88"/>
    <x v="96"/>
    <n v="160.80000000000001"/>
    <n v="94.5"/>
    <n v="128.30000000000001"/>
    <n v="123.1"/>
    <n v="134.19999999999999"/>
    <n v="132.4"/>
    <n v="132.19999999999999"/>
    <n v="132.1"/>
    <n v="128.19999999999999"/>
    <n v="131.5"/>
    <n v="122.56666666666666"/>
    <n v="125.6"/>
    <n v="125.6"/>
    <n v="122.6"/>
    <n v="114"/>
    <n v="120.9"/>
    <n v="125.8"/>
    <n v="114.2"/>
    <n v="119.6"/>
    <n v="128.30000000000001"/>
  </r>
  <r>
    <x v="0"/>
    <x v="2"/>
    <x v="10"/>
    <x v="60"/>
    <x v="79"/>
    <x v="40"/>
    <x v="83"/>
    <x v="75"/>
    <x v="89"/>
    <x v="97"/>
    <n v="191.6"/>
    <n v="90.8"/>
    <n v="137.1"/>
    <n v="119.8"/>
    <n v="133.69999999999999"/>
    <n v="133.30000000000001"/>
    <n v="137.6"/>
    <n v="125"/>
    <n v="119.3"/>
    <n v="124.2"/>
    <n v="122.9"/>
    <n v="115.1"/>
    <n v="121"/>
    <n v="118.1"/>
    <n v="109.3"/>
    <n v="117.9"/>
    <n v="126.6"/>
    <n v="113.3"/>
    <n v="116.6"/>
    <n v="124.6"/>
  </r>
  <r>
    <x v="1"/>
    <x v="2"/>
    <x v="10"/>
    <x v="73"/>
    <x v="81"/>
    <x v="72"/>
    <x v="78"/>
    <x v="76"/>
    <x v="90"/>
    <x v="98"/>
    <n v="171.2"/>
    <n v="93.3"/>
    <n v="131.19999999999999"/>
    <n v="121.7"/>
    <n v="134"/>
    <n v="132.69999999999999"/>
    <n v="133.6"/>
    <n v="129.30000000000001"/>
    <n v="124.5"/>
    <n v="128.6"/>
    <n v="122.9"/>
    <n v="121.6"/>
    <n v="123.4"/>
    <n v="120.9"/>
    <n v="111.5"/>
    <n v="119.2"/>
    <n v="126.3"/>
    <n v="113.8"/>
    <n v="118.1"/>
    <n v="126.6"/>
  </r>
  <r>
    <x v="2"/>
    <x v="2"/>
    <x v="11"/>
    <x v="74"/>
    <x v="73"/>
    <x v="79"/>
    <x v="84"/>
    <x v="77"/>
    <x v="91"/>
    <x v="99"/>
    <n v="162.1"/>
    <n v="95.4"/>
    <n v="128.9"/>
    <n v="123.3"/>
    <n v="135.1"/>
    <n v="131.4"/>
    <n v="133.1"/>
    <n v="132.5"/>
    <n v="128.5"/>
    <n v="131.9"/>
    <n v="122.89999999999999"/>
    <n v="125.7"/>
    <n v="126"/>
    <n v="123.1"/>
    <n v="114"/>
    <n v="121.6"/>
    <n v="125.6"/>
    <n v="114.1"/>
    <n v="119.8"/>
    <n v="127.9"/>
  </r>
  <r>
    <x v="0"/>
    <x v="2"/>
    <x v="11"/>
    <x v="62"/>
    <x v="74"/>
    <x v="80"/>
    <x v="83"/>
    <x v="75"/>
    <x v="92"/>
    <x v="100"/>
    <n v="190.1"/>
    <n v="92.7"/>
    <n v="138.6"/>
    <n v="120.2"/>
    <n v="134.19999999999999"/>
    <n v="131.5"/>
    <n v="138.19999999999999"/>
    <n v="125.4"/>
    <n v="119.5"/>
    <n v="124.5"/>
    <n v="122.4"/>
    <n v="116"/>
    <n v="121"/>
    <n v="118.6"/>
    <n v="109.3"/>
    <n v="118.1"/>
    <n v="126.6"/>
    <n v="113.2"/>
    <n v="116.7"/>
    <n v="124"/>
  </r>
  <r>
    <x v="1"/>
    <x v="2"/>
    <x v="11"/>
    <x v="75"/>
    <x v="75"/>
    <x v="81"/>
    <x v="80"/>
    <x v="78"/>
    <x v="93"/>
    <x v="83"/>
    <n v="171.5"/>
    <n v="94.5"/>
    <n v="132.1"/>
    <n v="122"/>
    <n v="134.69999999999999"/>
    <n v="131.4"/>
    <n v="134.5"/>
    <n v="129.69999999999999"/>
    <n v="124.8"/>
    <n v="129"/>
    <n v="122.4"/>
    <n v="122"/>
    <n v="123.6"/>
    <n v="121.4"/>
    <n v="111.5"/>
    <n v="119.6"/>
    <n v="126.2"/>
    <n v="113.7"/>
    <n v="118.3"/>
    <n v="126.1"/>
  </r>
  <r>
    <x v="2"/>
    <x v="3"/>
    <x v="0"/>
    <x v="76"/>
    <x v="82"/>
    <x v="82"/>
    <x v="85"/>
    <x v="79"/>
    <x v="91"/>
    <x v="101"/>
    <n v="163.80000000000001"/>
    <n v="97.7"/>
    <n v="129.6"/>
    <n v="124.3"/>
    <n v="135.9"/>
    <n v="131.4"/>
    <n v="133.6"/>
    <n v="133.19999999999999"/>
    <n v="128.9"/>
    <n v="132.6"/>
    <n v="123.39999999999999"/>
    <n v="126.2"/>
    <n v="126.6"/>
    <n v="123.7"/>
    <n v="113.6"/>
    <n v="121.4"/>
    <n v="126.2"/>
    <n v="114.9"/>
    <n v="120.1"/>
    <n v="128.1"/>
  </r>
  <r>
    <x v="0"/>
    <x v="3"/>
    <x v="0"/>
    <x v="68"/>
    <x v="83"/>
    <x v="83"/>
    <x v="78"/>
    <x v="37"/>
    <x v="94"/>
    <x v="102"/>
    <n v="184.2"/>
    <n v="96.7"/>
    <n v="139.5"/>
    <n v="120.5"/>
    <n v="134.69999999999999"/>
    <n v="131.19999999999999"/>
    <n v="139.5"/>
    <n v="125.8"/>
    <n v="119.8"/>
    <n v="124.9"/>
    <n v="123.4"/>
    <n v="116.9"/>
    <n v="121.6"/>
    <n v="119.1"/>
    <n v="108.9"/>
    <n v="118.5"/>
    <n v="126.4"/>
    <n v="114"/>
    <n v="116.8"/>
    <n v="124.2"/>
  </r>
  <r>
    <x v="1"/>
    <x v="3"/>
    <x v="0"/>
    <x v="72"/>
    <x v="84"/>
    <x v="84"/>
    <x v="86"/>
    <x v="80"/>
    <x v="61"/>
    <x v="103"/>
    <n v="170.7"/>
    <n v="97.4"/>
    <n v="132.9"/>
    <n v="122.7"/>
    <n v="135.30000000000001"/>
    <n v="131.30000000000001"/>
    <n v="135.19999999999999"/>
    <n v="130.30000000000001"/>
    <n v="125.1"/>
    <n v="129.5"/>
    <n v="123.4"/>
    <n v="122.7"/>
    <n v="124.2"/>
    <n v="122"/>
    <n v="111.1"/>
    <n v="119.8"/>
    <n v="126.3"/>
    <n v="114.5"/>
    <n v="118.5"/>
    <n v="126.3"/>
  </r>
  <r>
    <x v="2"/>
    <x v="3"/>
    <x v="1"/>
    <x v="77"/>
    <x v="85"/>
    <x v="85"/>
    <x v="87"/>
    <x v="81"/>
    <x v="64"/>
    <x v="81"/>
    <n v="162.80000000000001"/>
    <n v="98.7"/>
    <n v="130.6"/>
    <n v="124.8"/>
    <n v="136.4"/>
    <n v="130.30000000000001"/>
    <n v="134.4"/>
    <n v="133.9"/>
    <n v="129.80000000000001"/>
    <n v="133.4"/>
    <n v="124.23333333333333"/>
    <n v="127.5"/>
    <n v="127.1"/>
    <n v="124.3"/>
    <n v="113.9"/>
    <n v="122.3"/>
    <n v="127.1"/>
    <n v="116.8"/>
    <n v="120.9"/>
    <n v="127.9"/>
  </r>
  <r>
    <x v="0"/>
    <x v="3"/>
    <x v="1"/>
    <x v="51"/>
    <x v="86"/>
    <x v="86"/>
    <x v="88"/>
    <x v="82"/>
    <x v="95"/>
    <x v="16"/>
    <n v="176.4"/>
    <n v="99.1"/>
    <n v="139.69999999999999"/>
    <n v="120.6"/>
    <n v="135.19999999999999"/>
    <n v="129.1"/>
    <n v="140"/>
    <n v="126.2"/>
    <n v="120.1"/>
    <n v="125.3"/>
    <n v="124.4"/>
    <n v="116"/>
    <n v="121.8"/>
    <n v="119.5"/>
    <n v="109.1"/>
    <n v="118.8"/>
    <n v="126.3"/>
    <n v="116.2"/>
    <n v="117.2"/>
    <n v="123.8"/>
  </r>
  <r>
    <x v="1"/>
    <x v="3"/>
    <x v="1"/>
    <x v="78"/>
    <x v="87"/>
    <x v="87"/>
    <x v="85"/>
    <x v="83"/>
    <x v="96"/>
    <x v="104"/>
    <n v="167.4"/>
    <n v="98.8"/>
    <n v="133.6"/>
    <n v="123"/>
    <n v="135.80000000000001"/>
    <n v="129.9"/>
    <n v="135.9"/>
    <n v="130.9"/>
    <n v="125.8"/>
    <n v="130.19999999999999"/>
    <n v="124.4"/>
    <n v="123.1"/>
    <n v="124.6"/>
    <n v="122.5"/>
    <n v="111.4"/>
    <n v="120.3"/>
    <n v="126.6"/>
    <n v="116.6"/>
    <n v="119.1"/>
    <n v="126"/>
  </r>
  <r>
    <x v="2"/>
    <x v="3"/>
    <x v="2"/>
    <x v="79"/>
    <x v="68"/>
    <x v="88"/>
    <x v="89"/>
    <x v="77"/>
    <x v="97"/>
    <x v="105"/>
    <n v="161.19999999999999"/>
    <n v="100.4"/>
    <n v="130.80000000000001"/>
    <n v="124.9"/>
    <n v="137"/>
    <n v="130.4"/>
    <n v="135"/>
    <n v="134.4"/>
    <n v="130.19999999999999"/>
    <n v="133.80000000000001"/>
    <n v="124.96666666666668"/>
    <n v="127"/>
    <n v="127.7"/>
    <n v="124.8"/>
    <n v="113.6"/>
    <n v="122.5"/>
    <n v="127.5"/>
    <n v="117.4"/>
    <n v="121.1"/>
    <n v="128"/>
  </r>
  <r>
    <x v="0"/>
    <x v="3"/>
    <x v="2"/>
    <x v="51"/>
    <x v="88"/>
    <x v="89"/>
    <x v="90"/>
    <x v="43"/>
    <x v="98"/>
    <x v="106"/>
    <n v="170.3"/>
    <n v="101.8"/>
    <n v="140.1"/>
    <n v="120.7"/>
    <n v="135.4"/>
    <n v="128.9"/>
    <n v="140.6"/>
    <n v="126.4"/>
    <n v="120.3"/>
    <n v="125.5"/>
    <n v="124.9"/>
    <n v="114.8"/>
    <n v="122.3"/>
    <n v="119.7"/>
    <n v="108.5"/>
    <n v="119.1"/>
    <n v="126.4"/>
    <n v="117.1"/>
    <n v="117.3"/>
    <n v="123.8"/>
  </r>
  <r>
    <x v="1"/>
    <x v="3"/>
    <x v="2"/>
    <x v="80"/>
    <x v="86"/>
    <x v="90"/>
    <x v="91"/>
    <x v="84"/>
    <x v="66"/>
    <x v="107"/>
    <n v="164.3"/>
    <n v="100.9"/>
    <n v="133.9"/>
    <n v="123.1"/>
    <n v="136.30000000000001"/>
    <n v="129.80000000000001"/>
    <n v="136.5"/>
    <n v="131.30000000000001"/>
    <n v="126.1"/>
    <n v="130.5"/>
    <n v="124.9"/>
    <n v="122.4"/>
    <n v="125.1"/>
    <n v="122.9"/>
    <n v="110.9"/>
    <n v="120.6"/>
    <n v="126.9"/>
    <n v="117.3"/>
    <n v="119.3"/>
    <n v="126"/>
  </r>
  <r>
    <x v="2"/>
    <x v="3"/>
    <x v="3"/>
    <x v="81"/>
    <x v="89"/>
    <x v="91"/>
    <x v="92"/>
    <x v="85"/>
    <x v="99"/>
    <x v="108"/>
    <n v="162.69999999999999"/>
    <n v="105"/>
    <n v="131.4"/>
    <n v="125.4"/>
    <n v="137.4"/>
    <n v="131.80000000000001"/>
    <n v="135.5"/>
    <n v="135"/>
    <n v="130.6"/>
    <n v="134.4"/>
    <n v="125.5"/>
    <n v="127"/>
    <n v="128"/>
    <n v="125.2"/>
    <n v="114.4"/>
    <n v="123.2"/>
    <n v="127.9"/>
    <n v="118.4"/>
    <n v="121.7"/>
    <n v="129"/>
  </r>
  <r>
    <x v="0"/>
    <x v="3"/>
    <x v="3"/>
    <x v="82"/>
    <x v="90"/>
    <x v="55"/>
    <x v="91"/>
    <x v="25"/>
    <x v="52"/>
    <x v="109"/>
    <n v="176.9"/>
    <n v="109.1"/>
    <n v="140.4"/>
    <n v="121.1"/>
    <n v="135.9"/>
    <n v="131.80000000000001"/>
    <n v="141.5"/>
    <n v="126.8"/>
    <n v="120.5"/>
    <n v="125.8"/>
    <n v="125.6"/>
    <n v="114.6"/>
    <n v="122.8"/>
    <n v="120"/>
    <n v="110"/>
    <n v="119.5"/>
    <n v="127.6"/>
    <n v="117.6"/>
    <n v="118.2"/>
    <n v="125.3"/>
  </r>
  <r>
    <x v="1"/>
    <x v="3"/>
    <x v="3"/>
    <x v="83"/>
    <x v="91"/>
    <x v="73"/>
    <x v="93"/>
    <x v="83"/>
    <x v="100"/>
    <x v="110"/>
    <n v="167.5"/>
    <n v="106.4"/>
    <n v="134.4"/>
    <n v="123.6"/>
    <n v="136.69999999999999"/>
    <n v="131.80000000000001"/>
    <n v="137.1"/>
    <n v="131.80000000000001"/>
    <n v="126.4"/>
    <n v="131"/>
    <n v="125.6"/>
    <n v="122.3"/>
    <n v="125.5"/>
    <n v="123.2"/>
    <n v="112.1"/>
    <n v="121.1"/>
    <n v="127.7"/>
    <n v="118.1"/>
    <n v="120"/>
    <n v="127.3"/>
  </r>
  <r>
    <x v="2"/>
    <x v="3"/>
    <x v="4"/>
    <x v="84"/>
    <x v="92"/>
    <x v="92"/>
    <x v="94"/>
    <x v="85"/>
    <x v="99"/>
    <x v="111"/>
    <n v="166"/>
    <n v="107.5"/>
    <n v="132.19999999999999"/>
    <n v="126.1"/>
    <n v="138.30000000000001"/>
    <n v="133.6"/>
    <n v="136"/>
    <n v="135.4"/>
    <n v="131.1"/>
    <n v="134.80000000000001"/>
    <n v="125.7"/>
    <n v="127.4"/>
    <n v="128.5"/>
    <n v="125.8"/>
    <n v="115.1"/>
    <n v="123.6"/>
    <n v="129.1"/>
    <n v="119.7"/>
    <n v="122.5"/>
    <n v="130.30000000000001"/>
  </r>
  <r>
    <x v="0"/>
    <x v="3"/>
    <x v="4"/>
    <x v="71"/>
    <x v="93"/>
    <x v="93"/>
    <x v="95"/>
    <x v="86"/>
    <x v="101"/>
    <x v="112"/>
    <n v="182.8"/>
    <n v="111.1"/>
    <n v="141.5"/>
    <n v="121.5"/>
    <n v="136.30000000000001"/>
    <n v="134.6"/>
    <n v="142.19999999999999"/>
    <n v="127.2"/>
    <n v="120.7"/>
    <n v="126.2"/>
    <n v="126"/>
    <n v="115"/>
    <n v="123.2"/>
    <n v="120.3"/>
    <n v="110.7"/>
    <n v="119.8"/>
    <n v="128"/>
    <n v="118.5"/>
    <n v="118.7"/>
    <n v="126.6"/>
  </r>
  <r>
    <x v="1"/>
    <x v="3"/>
    <x v="4"/>
    <x v="76"/>
    <x v="94"/>
    <x v="94"/>
    <x v="96"/>
    <x v="87"/>
    <x v="102"/>
    <x v="87"/>
    <n v="171.7"/>
    <n v="108.7"/>
    <n v="135.30000000000001"/>
    <n v="124.2"/>
    <n v="137.4"/>
    <n v="134"/>
    <n v="137.69999999999999"/>
    <n v="132.19999999999999"/>
    <n v="126.8"/>
    <n v="131.4"/>
    <n v="126"/>
    <n v="122.7"/>
    <n v="126"/>
    <n v="123.7"/>
    <n v="112.8"/>
    <n v="121.5"/>
    <n v="128.5"/>
    <n v="119.2"/>
    <n v="120.7"/>
    <n v="128.6"/>
  </r>
  <r>
    <x v="2"/>
    <x v="3"/>
    <x v="5"/>
    <x v="85"/>
    <x v="95"/>
    <x v="60"/>
    <x v="97"/>
    <x v="88"/>
    <x v="103"/>
    <x v="113"/>
    <n v="169.2"/>
    <n v="108.8"/>
    <n v="133.1"/>
    <n v="126.4"/>
    <n v="139.19999999999999"/>
    <n v="136"/>
    <n v="137.19999999999999"/>
    <n v="136.30000000000001"/>
    <n v="131.6"/>
    <n v="135.6"/>
    <n v="125.96666666666665"/>
    <n v="128"/>
    <n v="129.30000000000001"/>
    <n v="126.2"/>
    <n v="116.3"/>
    <n v="124.1"/>
    <n v="130.19999999999999"/>
    <n v="119.9"/>
    <n v="123.3"/>
    <n v="131.9"/>
  </r>
  <r>
    <x v="0"/>
    <x v="3"/>
    <x v="5"/>
    <x v="86"/>
    <x v="96"/>
    <x v="95"/>
    <x v="98"/>
    <x v="48"/>
    <x v="104"/>
    <x v="114"/>
    <n v="184.4"/>
    <n v="112"/>
    <n v="142.80000000000001"/>
    <n v="121.6"/>
    <n v="136.9"/>
    <n v="138.19999999999999"/>
    <n v="142.69999999999999"/>
    <n v="127.6"/>
    <n v="121.1"/>
    <n v="126.6"/>
    <n v="125.5"/>
    <n v="115.5"/>
    <n v="123.2"/>
    <n v="120.6"/>
    <n v="112.3"/>
    <n v="119.9"/>
    <n v="129.30000000000001"/>
    <n v="118.8"/>
    <n v="119.6"/>
    <n v="128.1"/>
  </r>
  <r>
    <x v="1"/>
    <x v="3"/>
    <x v="5"/>
    <x v="87"/>
    <x v="97"/>
    <x v="96"/>
    <x v="99"/>
    <x v="80"/>
    <x v="105"/>
    <x v="115"/>
    <n v="174.3"/>
    <n v="109.9"/>
    <n v="136.30000000000001"/>
    <n v="124.4"/>
    <n v="138.1"/>
    <n v="136.80000000000001"/>
    <n v="138.69999999999999"/>
    <n v="132.9"/>
    <n v="127.2"/>
    <n v="132"/>
    <n v="125.5"/>
    <n v="123.3"/>
    <n v="126.4"/>
    <n v="124.1"/>
    <n v="114.2"/>
    <n v="121.7"/>
    <n v="129.69999999999999"/>
    <n v="119.4"/>
    <n v="121.5"/>
    <n v="130.1"/>
  </r>
  <r>
    <x v="2"/>
    <x v="3"/>
    <x v="6"/>
    <x v="88"/>
    <x v="98"/>
    <x v="97"/>
    <x v="100"/>
    <x v="89"/>
    <x v="106"/>
    <x v="116"/>
    <n v="171.8"/>
    <n v="110.3"/>
    <n v="134.30000000000001"/>
    <n v="127.3"/>
    <n v="139.9"/>
    <n v="137.6"/>
    <n v="138"/>
    <n v="137.19999999999999"/>
    <n v="132.19999999999999"/>
    <n v="136.5"/>
    <n v="126.39999999999998"/>
    <n v="128.19999999999999"/>
    <n v="130"/>
    <n v="126.7"/>
    <n v="116.4"/>
    <n v="125.2"/>
    <n v="130.80000000000001"/>
    <n v="120.9"/>
    <n v="123.8"/>
    <n v="133"/>
  </r>
  <r>
    <x v="0"/>
    <x v="3"/>
    <x v="6"/>
    <x v="76"/>
    <x v="99"/>
    <x v="98"/>
    <x v="101"/>
    <x v="51"/>
    <x v="107"/>
    <x v="117"/>
    <n v="188.4"/>
    <n v="113.3"/>
    <n v="143.9"/>
    <n v="121.7"/>
    <n v="137.5"/>
    <n v="139.80000000000001"/>
    <n v="142.9"/>
    <n v="127.9"/>
    <n v="121.1"/>
    <n v="126.9"/>
    <n v="126.4"/>
    <n v="115.5"/>
    <n v="123.5"/>
    <n v="120.9"/>
    <n v="111.7"/>
    <n v="120.3"/>
    <n v="130.80000000000001"/>
    <n v="120"/>
    <n v="119.9"/>
    <n v="129"/>
  </r>
  <r>
    <x v="1"/>
    <x v="3"/>
    <x v="6"/>
    <x v="89"/>
    <x v="100"/>
    <x v="99"/>
    <x v="102"/>
    <x v="90"/>
    <x v="108"/>
    <x v="118"/>
    <n v="177.4"/>
    <n v="111.3"/>
    <n v="137.5"/>
    <n v="125"/>
    <n v="138.80000000000001"/>
    <n v="138.4"/>
    <n v="139.30000000000001"/>
    <n v="133.5"/>
    <n v="127.6"/>
    <n v="132.69999999999999"/>
    <n v="126.4"/>
    <n v="123.4"/>
    <n v="126.9"/>
    <n v="124.5"/>
    <n v="113.9"/>
    <n v="122.4"/>
    <n v="130.80000000000001"/>
    <n v="120.5"/>
    <n v="121.9"/>
    <n v="131.1"/>
  </r>
  <r>
    <x v="2"/>
    <x v="3"/>
    <x v="7"/>
    <x v="90"/>
    <x v="101"/>
    <x v="86"/>
    <x v="103"/>
    <x v="91"/>
    <x v="109"/>
    <x v="119"/>
    <n v="172.2"/>
    <n v="112.1"/>
    <n v="134.9"/>
    <n v="128.1"/>
    <n v="140.69999999999999"/>
    <n v="138"/>
    <n v="138.9"/>
    <n v="137.80000000000001"/>
    <n v="133"/>
    <n v="137.1"/>
    <n v="127.2"/>
    <n v="129.1"/>
    <n v="130.6"/>
    <n v="127"/>
    <n v="116"/>
    <n v="125.5"/>
    <n v="131.9"/>
    <n v="122"/>
    <n v="124.2"/>
    <n v="133.5"/>
  </r>
  <r>
    <x v="0"/>
    <x v="3"/>
    <x v="7"/>
    <x v="84"/>
    <x v="102"/>
    <x v="100"/>
    <x v="104"/>
    <x v="55"/>
    <x v="110"/>
    <x v="120"/>
    <n v="182.3"/>
    <n v="114.6"/>
    <n v="144.6"/>
    <n v="121.9"/>
    <n v="138.1"/>
    <n v="137.6"/>
    <n v="143.6"/>
    <n v="128.30000000000001"/>
    <n v="121.4"/>
    <n v="127.3"/>
    <n v="127.3"/>
    <n v="114.7"/>
    <n v="123.9"/>
    <n v="121.2"/>
    <n v="110.4"/>
    <n v="120.6"/>
    <n v="131.5"/>
    <n v="120.9"/>
    <n v="119.9"/>
    <n v="128.4"/>
  </r>
  <r>
    <x v="1"/>
    <x v="3"/>
    <x v="7"/>
    <x v="88"/>
    <x v="90"/>
    <x v="101"/>
    <x v="105"/>
    <x v="92"/>
    <x v="99"/>
    <x v="121"/>
    <n v="175.6"/>
    <n v="112.9"/>
    <n v="138.1"/>
    <n v="125.5"/>
    <n v="139.5"/>
    <n v="137.9"/>
    <n v="140.19999999999999"/>
    <n v="134.1"/>
    <n v="128.19999999999999"/>
    <n v="133.19999999999999"/>
    <n v="127.3"/>
    <n v="123.6"/>
    <n v="127.4"/>
    <n v="124.8"/>
    <n v="113.1"/>
    <n v="122.7"/>
    <n v="131.69999999999999"/>
    <n v="121.5"/>
    <n v="122.1"/>
    <n v="131.1"/>
  </r>
  <r>
    <x v="2"/>
    <x v="3"/>
    <x v="8"/>
    <x v="91"/>
    <x v="103"/>
    <x v="102"/>
    <x v="106"/>
    <x v="93"/>
    <x v="111"/>
    <x v="122"/>
    <n v="170.4"/>
    <n v="113.1"/>
    <n v="135.80000000000001"/>
    <n v="128.80000000000001"/>
    <n v="141.5"/>
    <n v="137.19999999999999"/>
    <n v="139.9"/>
    <n v="138.5"/>
    <n v="133.5"/>
    <n v="137.80000000000001"/>
    <n v="127.96666666666665"/>
    <n v="129.69999999999999"/>
    <n v="131.1"/>
    <n v="127.8"/>
    <n v="117"/>
    <n v="125.7"/>
    <n v="132.19999999999999"/>
    <n v="122.8"/>
    <n v="124.9"/>
    <n v="133.4"/>
  </r>
  <r>
    <x v="0"/>
    <x v="3"/>
    <x v="8"/>
    <x v="92"/>
    <x v="104"/>
    <x v="103"/>
    <x v="99"/>
    <x v="58"/>
    <x v="74"/>
    <x v="123"/>
    <n v="173.6"/>
    <n v="115.1"/>
    <n v="144.80000000000001"/>
    <n v="122.1"/>
    <n v="138.80000000000001"/>
    <n v="135.69999999999999"/>
    <n v="143.9"/>
    <n v="128.69999999999999"/>
    <n v="121.6"/>
    <n v="127.7"/>
    <n v="127.9"/>
    <n v="114.8"/>
    <n v="124.3"/>
    <n v="121.4"/>
    <n v="111.8"/>
    <n v="120.8"/>
    <n v="131.6"/>
    <n v="121.2"/>
    <n v="120.5"/>
    <n v="128"/>
  </r>
  <r>
    <x v="1"/>
    <x v="3"/>
    <x v="8"/>
    <x v="93"/>
    <x v="105"/>
    <x v="102"/>
    <x v="107"/>
    <x v="94"/>
    <x v="112"/>
    <x v="124"/>
    <n v="171.5"/>
    <n v="113.8"/>
    <n v="138.80000000000001"/>
    <n v="126"/>
    <n v="140.19999999999999"/>
    <n v="136.6"/>
    <n v="141"/>
    <n v="134.6"/>
    <n v="128.6"/>
    <n v="133.80000000000001"/>
    <n v="127.9"/>
    <n v="124.1"/>
    <n v="127.9"/>
    <n v="125.4"/>
    <n v="114.3"/>
    <n v="122.9"/>
    <n v="131.80000000000001"/>
    <n v="122.1"/>
    <n v="122.8"/>
    <n v="130.9"/>
  </r>
  <r>
    <x v="2"/>
    <x v="3"/>
    <x v="9"/>
    <x v="94"/>
    <x v="106"/>
    <x v="104"/>
    <x v="108"/>
    <x v="95"/>
    <x v="113"/>
    <x v="125"/>
    <n v="170.2"/>
    <n v="113.4"/>
    <n v="136.30000000000001"/>
    <n v="128.69999999999999"/>
    <n v="142.4"/>
    <n v="137.4"/>
    <n v="140.9"/>
    <n v="139.6"/>
    <n v="134.30000000000001"/>
    <n v="138.80000000000001"/>
    <n v="128.56666666666669"/>
    <n v="129.80000000000001"/>
    <n v="131.80000000000001"/>
    <n v="128.69999999999999"/>
    <n v="117.8"/>
    <n v="126.5"/>
    <n v="133"/>
    <n v="123"/>
    <n v="125.7"/>
    <n v="133.80000000000001"/>
  </r>
  <r>
    <x v="0"/>
    <x v="3"/>
    <x v="9"/>
    <x v="95"/>
    <x v="107"/>
    <x v="86"/>
    <x v="109"/>
    <x v="59"/>
    <x v="64"/>
    <x v="126"/>
    <n v="175.7"/>
    <n v="115.4"/>
    <n v="145.30000000000001"/>
    <n v="122.5"/>
    <n v="139.6"/>
    <n v="136.30000000000001"/>
    <n v="144.30000000000001"/>
    <n v="129.1"/>
    <n v="121.9"/>
    <n v="128"/>
    <n v="128.69999999999999"/>
    <n v="115.2"/>
    <n v="124.5"/>
    <n v="121.8"/>
    <n v="112.8"/>
    <n v="121.2"/>
    <n v="131.9"/>
    <n v="120.8"/>
    <n v="120.9"/>
    <n v="128.6"/>
  </r>
  <r>
    <x v="1"/>
    <x v="3"/>
    <x v="9"/>
    <x v="96"/>
    <x v="108"/>
    <x v="105"/>
    <x v="110"/>
    <x v="74"/>
    <x v="114"/>
    <x v="127"/>
    <n v="172.1"/>
    <n v="114.1"/>
    <n v="139.30000000000001"/>
    <n v="126.1"/>
    <n v="141.1"/>
    <n v="137"/>
    <n v="141.80000000000001"/>
    <n v="135.5"/>
    <n v="129.1"/>
    <n v="134.5"/>
    <n v="128.69999999999999"/>
    <n v="124.3"/>
    <n v="128.4"/>
    <n v="126.1"/>
    <n v="115.2"/>
    <n v="123.5"/>
    <n v="132.4"/>
    <n v="122.1"/>
    <n v="123.4"/>
    <n v="131.4"/>
  </r>
  <r>
    <x v="2"/>
    <x v="3"/>
    <x v="10"/>
    <x v="97"/>
    <x v="109"/>
    <x v="103"/>
    <x v="111"/>
    <x v="96"/>
    <x v="115"/>
    <x v="111"/>
    <n v="170"/>
    <n v="113.4"/>
    <n v="136.80000000000001"/>
    <n v="128.69999999999999"/>
    <n v="143.1"/>
    <n v="136.6"/>
    <n v="141.19999999999999"/>
    <n v="139.9"/>
    <n v="134.5"/>
    <n v="139.19999999999999"/>
    <n v="128.76666666666668"/>
    <n v="130.30000000000001"/>
    <n v="132.1"/>
    <n v="129.1"/>
    <n v="118.2"/>
    <n v="126.9"/>
    <n v="133.69999999999999"/>
    <n v="123.5"/>
    <n v="126.1"/>
    <n v="133.6"/>
  </r>
  <r>
    <x v="0"/>
    <x v="3"/>
    <x v="10"/>
    <x v="98"/>
    <x v="110"/>
    <x v="106"/>
    <x v="112"/>
    <x v="97"/>
    <x v="76"/>
    <x v="128"/>
    <n v="174.9"/>
    <n v="115.6"/>
    <n v="145.4"/>
    <n v="122.7"/>
    <n v="140.30000000000001"/>
    <n v="135.19999999999999"/>
    <n v="144.30000000000001"/>
    <n v="129.6"/>
    <n v="122.1"/>
    <n v="128.5"/>
    <n v="129.1"/>
    <n v="116.2"/>
    <n v="124.7"/>
    <n v="122.1"/>
    <n v="113.4"/>
    <n v="121.7"/>
    <n v="132.1"/>
    <n v="121.3"/>
    <n v="121.3"/>
    <n v="128.5"/>
  </r>
  <r>
    <x v="1"/>
    <x v="3"/>
    <x v="10"/>
    <x v="99"/>
    <x v="111"/>
    <x v="83"/>
    <x v="113"/>
    <x v="98"/>
    <x v="75"/>
    <x v="129"/>
    <n v="171.7"/>
    <n v="114.1"/>
    <n v="139.69999999999999"/>
    <n v="126.2"/>
    <n v="141.80000000000001"/>
    <n v="136.1"/>
    <n v="142"/>
    <n v="135.80000000000001"/>
    <n v="129.30000000000001"/>
    <n v="135"/>
    <n v="129.1"/>
    <n v="125"/>
    <n v="128.6"/>
    <n v="126.4"/>
    <n v="115.7"/>
    <n v="124"/>
    <n v="132.80000000000001"/>
    <n v="122.6"/>
    <n v="123.8"/>
    <n v="131.19999999999999"/>
  </r>
  <r>
    <x v="2"/>
    <x v="3"/>
    <x v="11"/>
    <x v="100"/>
    <x v="112"/>
    <x v="101"/>
    <x v="114"/>
    <x v="99"/>
    <x v="116"/>
    <x v="76"/>
    <n v="167.9"/>
    <n v="113.8"/>
    <n v="137.5"/>
    <n v="129.1"/>
    <n v="143.6"/>
    <n v="134.69999999999999"/>
    <n v="142.4"/>
    <n v="140.4"/>
    <n v="135.19999999999999"/>
    <n v="139.69999999999999"/>
    <n v="129.06666666666669"/>
    <n v="132"/>
    <n v="132.9"/>
    <n v="129.69999999999999"/>
    <n v="118.6"/>
    <n v="127.3"/>
    <n v="134.19999999999999"/>
    <n v="121.9"/>
    <n v="126.3"/>
    <n v="132.80000000000001"/>
  </r>
  <r>
    <x v="0"/>
    <x v="3"/>
    <x v="11"/>
    <x v="101"/>
    <x v="103"/>
    <x v="107"/>
    <x v="115"/>
    <x v="65"/>
    <x v="117"/>
    <x v="130"/>
    <n v="170.3"/>
    <n v="115.5"/>
    <n v="145.5"/>
    <n v="123.1"/>
    <n v="140.9"/>
    <n v="132.80000000000001"/>
    <n v="145"/>
    <n v="130"/>
    <n v="122.2"/>
    <n v="128.80000000000001"/>
    <n v="128.5"/>
    <n v="117.8"/>
    <n v="125"/>
    <n v="122.3"/>
    <n v="113.7"/>
    <n v="121.8"/>
    <n v="132.30000000000001"/>
    <n v="119.9"/>
    <n v="121.4"/>
    <n v="127.6"/>
  </r>
  <r>
    <x v="1"/>
    <x v="3"/>
    <x v="11"/>
    <x v="102"/>
    <x v="106"/>
    <x v="108"/>
    <x v="116"/>
    <x v="88"/>
    <x v="51"/>
    <x v="131"/>
    <n v="168.7"/>
    <n v="114.4"/>
    <n v="140.19999999999999"/>
    <n v="126.6"/>
    <n v="142.30000000000001"/>
    <n v="134"/>
    <n v="143.1"/>
    <n v="136.30000000000001"/>
    <n v="129.80000000000001"/>
    <n v="135.4"/>
    <n v="128.5"/>
    <n v="126.6"/>
    <n v="129.19999999999999"/>
    <n v="126.9"/>
    <n v="116"/>
    <n v="124.2"/>
    <n v="133.1"/>
    <n v="121.1"/>
    <n v="123.9"/>
    <n v="130.4"/>
  </r>
  <r>
    <x v="2"/>
    <x v="4"/>
    <x v="0"/>
    <x v="103"/>
    <x v="111"/>
    <x v="109"/>
    <x v="117"/>
    <x v="100"/>
    <x v="102"/>
    <x v="132"/>
    <n v="161.69999999999999"/>
    <n v="114.8"/>
    <n v="136.9"/>
    <n v="129"/>
    <n v="143.9"/>
    <n v="133.69999999999999"/>
    <n v="143.1"/>
    <n v="140.69999999999999"/>
    <n v="135.80000000000001"/>
    <n v="140"/>
    <n v="129.53333333333333"/>
    <n v="132.1"/>
    <n v="133.19999999999999"/>
    <n v="129.9"/>
    <n v="119.1"/>
    <n v="127"/>
    <n v="134.6"/>
    <n v="122.3"/>
    <n v="126.6"/>
    <n v="132.4"/>
  </r>
  <r>
    <x v="0"/>
    <x v="4"/>
    <x v="0"/>
    <x v="104"/>
    <x v="113"/>
    <x v="110"/>
    <x v="115"/>
    <x v="68"/>
    <x v="118"/>
    <x v="133"/>
    <n v="155.1"/>
    <n v="117.3"/>
    <n v="144.9"/>
    <n v="123.2"/>
    <n v="141.6"/>
    <n v="132"/>
    <n v="145.6"/>
    <n v="130.19999999999999"/>
    <n v="122.3"/>
    <n v="129"/>
    <n v="129.6"/>
    <n v="118"/>
    <n v="125.1"/>
    <n v="122.6"/>
    <n v="115.2"/>
    <n v="122"/>
    <n v="132.4"/>
    <n v="120.9"/>
    <n v="122.1"/>
    <n v="127.8"/>
  </r>
  <r>
    <x v="1"/>
    <x v="4"/>
    <x v="0"/>
    <x v="105"/>
    <x v="103"/>
    <x v="111"/>
    <x v="118"/>
    <x v="101"/>
    <x v="119"/>
    <x v="134"/>
    <n v="159.5"/>
    <n v="115.6"/>
    <n v="139.6"/>
    <n v="126.6"/>
    <n v="142.80000000000001"/>
    <n v="133.1"/>
    <n v="143.80000000000001"/>
    <n v="136.6"/>
    <n v="130.19999999999999"/>
    <n v="135.6"/>
    <n v="129.6"/>
    <n v="126.8"/>
    <n v="129.4"/>
    <n v="127.1"/>
    <n v="117"/>
    <n v="124.2"/>
    <n v="133.30000000000001"/>
    <n v="121.7"/>
    <n v="124.4"/>
    <n v="130.30000000000001"/>
  </r>
  <r>
    <x v="2"/>
    <x v="4"/>
    <x v="1"/>
    <x v="106"/>
    <x v="114"/>
    <x v="112"/>
    <x v="119"/>
    <x v="102"/>
    <x v="120"/>
    <x v="135"/>
    <n v="156.9"/>
    <n v="116.2"/>
    <n v="136"/>
    <n v="129.4"/>
    <n v="144.4"/>
    <n v="133.6"/>
    <n v="143.69999999999999"/>
    <n v="140.9"/>
    <n v="135.80000000000001"/>
    <n v="140.19999999999999"/>
    <n v="130.4"/>
    <n v="133.19999999999999"/>
    <n v="133.6"/>
    <n v="130.1"/>
    <n v="119.5"/>
    <n v="127.7"/>
    <n v="134.9"/>
    <n v="123.2"/>
    <n v="127"/>
    <n v="132.6"/>
  </r>
  <r>
    <x v="0"/>
    <x v="4"/>
    <x v="1"/>
    <x v="105"/>
    <x v="115"/>
    <x v="112"/>
    <x v="102"/>
    <x v="103"/>
    <x v="121"/>
    <x v="136"/>
    <n v="143.1"/>
    <n v="119.5"/>
    <n v="144"/>
    <n v="123.4"/>
    <n v="141.9"/>
    <n v="132.1"/>
    <n v="146.30000000000001"/>
    <n v="130.5"/>
    <n v="122.5"/>
    <n v="129.30000000000001"/>
    <n v="130.5"/>
    <n v="119.2"/>
    <n v="125.3"/>
    <n v="122.9"/>
    <n v="115.5"/>
    <n v="122.2"/>
    <n v="132.4"/>
    <n v="121.7"/>
    <n v="122.4"/>
    <n v="128.19999999999999"/>
  </r>
  <r>
    <x v="1"/>
    <x v="4"/>
    <x v="1"/>
    <x v="103"/>
    <x v="101"/>
    <x v="112"/>
    <x v="120"/>
    <x v="104"/>
    <x v="122"/>
    <x v="137"/>
    <n v="152.19999999999999"/>
    <n v="117.3"/>
    <n v="138.69999999999999"/>
    <n v="126.9"/>
    <n v="143.19999999999999"/>
    <n v="133"/>
    <n v="144.4"/>
    <n v="136.80000000000001"/>
    <n v="130.30000000000001"/>
    <n v="135.9"/>
    <n v="130.5"/>
    <n v="127.9"/>
    <n v="129.69999999999999"/>
    <n v="127.4"/>
    <n v="117.4"/>
    <n v="124.6"/>
    <n v="133.4"/>
    <n v="122.6"/>
    <n v="124.8"/>
    <n v="130.6"/>
  </r>
  <r>
    <x v="2"/>
    <x v="4"/>
    <x v="2"/>
    <x v="107"/>
    <x v="101"/>
    <x v="113"/>
    <x v="119"/>
    <x v="99"/>
    <x v="123"/>
    <x v="138"/>
    <n v="148"/>
    <n v="116.9"/>
    <n v="135.6"/>
    <n v="129.80000000000001"/>
    <n v="145.4"/>
    <n v="133.4"/>
    <n v="144.19999999999999"/>
    <n v="141.6"/>
    <n v="136.19999999999999"/>
    <n v="140.80000000000001"/>
    <n v="131.10000000000002"/>
    <n v="134.19999999999999"/>
    <n v="134.1"/>
    <n v="130.6"/>
    <n v="119.8"/>
    <n v="128.30000000000001"/>
    <n v="135.19999999999999"/>
    <n v="123.3"/>
    <n v="127.4"/>
    <n v="132.80000000000001"/>
  </r>
  <r>
    <x v="0"/>
    <x v="4"/>
    <x v="2"/>
    <x v="108"/>
    <x v="116"/>
    <x v="114"/>
    <x v="121"/>
    <x v="68"/>
    <x v="124"/>
    <x v="35"/>
    <n v="135.80000000000001"/>
    <n v="120.3"/>
    <n v="142.6"/>
    <n v="123.6"/>
    <n v="142.4"/>
    <n v="132.6"/>
    <n v="147.5"/>
    <n v="130.80000000000001"/>
    <n v="122.8"/>
    <n v="129.6"/>
    <n v="131.1"/>
    <n v="120.8"/>
    <n v="125.6"/>
    <n v="123.1"/>
    <n v="115.6"/>
    <n v="122.4"/>
    <n v="132.80000000000001"/>
    <n v="121.7"/>
    <n v="122.6"/>
    <n v="128.69999999999999"/>
  </r>
  <r>
    <x v="1"/>
    <x v="4"/>
    <x v="2"/>
    <x v="106"/>
    <x v="117"/>
    <x v="84"/>
    <x v="114"/>
    <x v="105"/>
    <x v="125"/>
    <x v="42"/>
    <n v="143.9"/>
    <n v="118"/>
    <n v="137.9"/>
    <n v="127.2"/>
    <n v="144"/>
    <n v="133.1"/>
    <n v="145.1"/>
    <n v="137.30000000000001"/>
    <n v="130.6"/>
    <n v="136.4"/>
    <n v="131.1"/>
    <n v="129.1"/>
    <n v="130.1"/>
    <n v="127.8"/>
    <n v="117.6"/>
    <n v="125"/>
    <n v="133.80000000000001"/>
    <n v="122.6"/>
    <n v="125.1"/>
    <n v="130.9"/>
  </r>
  <r>
    <x v="2"/>
    <x v="4"/>
    <x v="3"/>
    <x v="109"/>
    <x v="118"/>
    <x v="80"/>
    <x v="122"/>
    <x v="106"/>
    <x v="126"/>
    <x v="139"/>
    <n v="144.5"/>
    <n v="117.4"/>
    <n v="134.1"/>
    <n v="130"/>
    <n v="145.5"/>
    <n v="133.5"/>
    <n v="144.4"/>
    <n v="142.4"/>
    <n v="136.80000000000001"/>
    <n v="141.6"/>
    <n v="131.63333333333333"/>
    <n v="135"/>
    <n v="134.30000000000001"/>
    <n v="131"/>
    <n v="119.2"/>
    <n v="128.30000000000001"/>
    <n v="135.69999999999999"/>
    <n v="123.7"/>
    <n v="127.5"/>
    <n v="132.9"/>
  </r>
  <r>
    <x v="0"/>
    <x v="4"/>
    <x v="3"/>
    <x v="108"/>
    <x v="119"/>
    <x v="37"/>
    <x v="114"/>
    <x v="65"/>
    <x v="127"/>
    <x v="140"/>
    <n v="133.80000000000001"/>
    <n v="120.8"/>
    <n v="141.30000000000001"/>
    <n v="123.8"/>
    <n v="142.6"/>
    <n v="133.4"/>
    <n v="148"/>
    <n v="131.19999999999999"/>
    <n v="123"/>
    <n v="130"/>
    <n v="131.69999999999999"/>
    <n v="121.4"/>
    <n v="126"/>
    <n v="123.4"/>
    <n v="114.3"/>
    <n v="122.6"/>
    <n v="133.6"/>
    <n v="122.2"/>
    <n v="122.5"/>
    <n v="129.1"/>
  </r>
  <r>
    <x v="1"/>
    <x v="4"/>
    <x v="3"/>
    <x v="110"/>
    <x v="116"/>
    <x v="115"/>
    <x v="119"/>
    <x v="107"/>
    <x v="128"/>
    <x v="141"/>
    <n v="140.9"/>
    <n v="118.5"/>
    <n v="136.5"/>
    <n v="127.4"/>
    <n v="144.19999999999999"/>
    <n v="133.5"/>
    <n v="145.4"/>
    <n v="138"/>
    <n v="131.1"/>
    <n v="137"/>
    <n v="131.69999999999999"/>
    <n v="129.80000000000001"/>
    <n v="130.4"/>
    <n v="128.1"/>
    <n v="116.6"/>
    <n v="125.1"/>
    <n v="134.5"/>
    <n v="123.1"/>
    <n v="125.1"/>
    <n v="131.1"/>
  </r>
  <r>
    <x v="2"/>
    <x v="4"/>
    <x v="4"/>
    <x v="103"/>
    <x v="102"/>
    <x v="116"/>
    <x v="123"/>
    <x v="95"/>
    <x v="109"/>
    <x v="142"/>
    <n v="141.80000000000001"/>
    <n v="118.6"/>
    <n v="134"/>
    <n v="130.30000000000001"/>
    <n v="145.80000000000001"/>
    <n v="133.80000000000001"/>
    <n v="145.5"/>
    <n v="142.5"/>
    <n v="137.30000000000001"/>
    <n v="141.80000000000001"/>
    <n v="131.73333333333332"/>
    <n v="135"/>
    <n v="134.9"/>
    <n v="131.4"/>
    <n v="119.4"/>
    <n v="129.4"/>
    <n v="136.30000000000001"/>
    <n v="123.7"/>
    <n v="127.9"/>
    <n v="133.30000000000001"/>
  </r>
  <r>
    <x v="0"/>
    <x v="4"/>
    <x v="4"/>
    <x v="100"/>
    <x v="120"/>
    <x v="117"/>
    <x v="124"/>
    <x v="108"/>
    <x v="129"/>
    <x v="16"/>
    <n v="131.5"/>
    <n v="121"/>
    <n v="139.9"/>
    <n v="123.8"/>
    <n v="142.9"/>
    <n v="133.6"/>
    <n v="148.30000000000001"/>
    <n v="131.5"/>
    <n v="123.2"/>
    <n v="130.19999999999999"/>
    <n v="132.1"/>
    <n v="120.1"/>
    <n v="126.5"/>
    <n v="123.6"/>
    <n v="114.3"/>
    <n v="122.8"/>
    <n v="133.80000000000001"/>
    <n v="122"/>
    <n v="122.6"/>
    <n v="129.30000000000001"/>
  </r>
  <r>
    <x v="1"/>
    <x v="4"/>
    <x v="4"/>
    <x v="111"/>
    <x v="121"/>
    <x v="58"/>
    <x v="122"/>
    <x v="109"/>
    <x v="130"/>
    <x v="143"/>
    <n v="138.30000000000001"/>
    <n v="119.4"/>
    <n v="136"/>
    <n v="127.6"/>
    <n v="144.5"/>
    <n v="133.69999999999999"/>
    <n v="146.19999999999999"/>
    <n v="138.19999999999999"/>
    <n v="131.4"/>
    <n v="137.19999999999999"/>
    <n v="132.1"/>
    <n v="129.4"/>
    <n v="130.9"/>
    <n v="128.4"/>
    <n v="116.7"/>
    <n v="125.7"/>
    <n v="134.80000000000001"/>
    <n v="123"/>
    <n v="125.3"/>
    <n v="131.4"/>
  </r>
  <r>
    <x v="2"/>
    <x v="4"/>
    <x v="5"/>
    <x v="112"/>
    <x v="122"/>
    <x v="118"/>
    <x v="125"/>
    <x v="110"/>
    <x v="131"/>
    <x v="144"/>
    <n v="140.19999999999999"/>
    <n v="118.9"/>
    <n v="133.5"/>
    <n v="130.4"/>
    <n v="146.5"/>
    <n v="134.9"/>
    <n v="145.80000000000001"/>
    <n v="143.1"/>
    <n v="137.69999999999999"/>
    <n v="142.30000000000001"/>
    <n v="132.03333333333333"/>
    <n v="134.80000000000001"/>
    <n v="135.19999999999999"/>
    <n v="131.30000000000001"/>
    <n v="119.4"/>
    <n v="129.80000000000001"/>
    <n v="136.9"/>
    <n v="124.1"/>
    <n v="128.1"/>
    <n v="133.9"/>
  </r>
  <r>
    <x v="0"/>
    <x v="4"/>
    <x v="5"/>
    <x v="111"/>
    <x v="123"/>
    <x v="96"/>
    <x v="126"/>
    <x v="65"/>
    <x v="132"/>
    <x v="145"/>
    <n v="128.19999999999999"/>
    <n v="120.9"/>
    <n v="138.80000000000001"/>
    <n v="124.2"/>
    <n v="143.1"/>
    <n v="135.69999999999999"/>
    <n v="148.6"/>
    <n v="131.5"/>
    <n v="123.2"/>
    <n v="130.19999999999999"/>
    <n v="131.4"/>
    <n v="119"/>
    <n v="126.8"/>
    <n v="123.8"/>
    <n v="113.9"/>
    <n v="122.9"/>
    <n v="134.30000000000001"/>
    <n v="122.5"/>
    <n v="122.7"/>
    <n v="129.9"/>
  </r>
  <r>
    <x v="1"/>
    <x v="4"/>
    <x v="5"/>
    <x v="106"/>
    <x v="124"/>
    <x v="119"/>
    <x v="127"/>
    <x v="85"/>
    <x v="111"/>
    <x v="146"/>
    <n v="136.19999999999999"/>
    <n v="119.6"/>
    <n v="135.30000000000001"/>
    <n v="127.8"/>
    <n v="144.9"/>
    <n v="135.19999999999999"/>
    <n v="146.5"/>
    <n v="138.5"/>
    <n v="131.69999999999999"/>
    <n v="137.5"/>
    <n v="131.4"/>
    <n v="128.80000000000001"/>
    <n v="131.19999999999999"/>
    <n v="128.5"/>
    <n v="116.5"/>
    <n v="125.9"/>
    <n v="135.4"/>
    <n v="123.4"/>
    <n v="125.5"/>
    <n v="132"/>
  </r>
  <r>
    <x v="2"/>
    <x v="4"/>
    <x v="6"/>
    <x v="113"/>
    <x v="99"/>
    <x v="120"/>
    <x v="128"/>
    <x v="110"/>
    <x v="133"/>
    <x v="147"/>
    <n v="138.1"/>
    <n v="120"/>
    <n v="133.9"/>
    <n v="131.4"/>
    <n v="147.69999999999999"/>
    <n v="138.5"/>
    <n v="147.4"/>
    <n v="144.30000000000001"/>
    <n v="138.1"/>
    <n v="143.5"/>
    <n v="132.79999999999998"/>
    <n v="135.30000000000001"/>
    <n v="136.1"/>
    <n v="132.1"/>
    <n v="119.1"/>
    <n v="130.6"/>
    <n v="138.6"/>
    <n v="124.4"/>
    <n v="128.6"/>
    <n v="136.19999999999999"/>
  </r>
  <r>
    <x v="0"/>
    <x v="4"/>
    <x v="6"/>
    <x v="105"/>
    <x v="125"/>
    <x v="121"/>
    <x v="122"/>
    <x v="108"/>
    <x v="134"/>
    <x v="148"/>
    <n v="124.7"/>
    <n v="121.5"/>
    <n v="137.80000000000001"/>
    <n v="124.4"/>
    <n v="143.69999999999999"/>
    <n v="139.80000000000001"/>
    <n v="150.5"/>
    <n v="131.6"/>
    <n v="123.7"/>
    <n v="130.4"/>
    <n v="132.6"/>
    <n v="119.7"/>
    <n v="127.2"/>
    <n v="125"/>
    <n v="113.2"/>
    <n v="123.5"/>
    <n v="135.5"/>
    <n v="122.4"/>
    <n v="123"/>
    <n v="131.80000000000001"/>
  </r>
  <r>
    <x v="1"/>
    <x v="4"/>
    <x v="6"/>
    <x v="107"/>
    <x v="126"/>
    <x v="97"/>
    <x v="129"/>
    <x v="109"/>
    <x v="126"/>
    <x v="149"/>
    <n v="133.6"/>
    <n v="120.5"/>
    <n v="135.19999999999999"/>
    <n v="128.5"/>
    <n v="145.80000000000001"/>
    <n v="139"/>
    <n v="148.19999999999999"/>
    <n v="139.30000000000001"/>
    <n v="132.1"/>
    <n v="138.30000000000001"/>
    <n v="132.6"/>
    <n v="129.4"/>
    <n v="131.9"/>
    <n v="129.4"/>
    <n v="116"/>
    <n v="126.6"/>
    <n v="136.80000000000001"/>
    <n v="123.6"/>
    <n v="125.9"/>
    <n v="134.19999999999999"/>
  </r>
  <r>
    <x v="2"/>
    <x v="4"/>
    <x v="7"/>
    <x v="114"/>
    <x v="127"/>
    <x v="122"/>
    <x v="130"/>
    <x v="111"/>
    <x v="135"/>
    <x v="150"/>
    <n v="137.4"/>
    <n v="120.8"/>
    <n v="134.69999999999999"/>
    <n v="131.6"/>
    <n v="148.69999999999999"/>
    <n v="140.6"/>
    <n v="149"/>
    <n v="145.30000000000001"/>
    <n v="139.19999999999999"/>
    <n v="144.5"/>
    <n v="134.23333333333335"/>
    <n v="136.4"/>
    <n v="137.30000000000001"/>
    <n v="133"/>
    <n v="120.3"/>
    <n v="131.5"/>
    <n v="140.19999999999999"/>
    <n v="125.4"/>
    <n v="129.69999999999999"/>
    <n v="137.80000000000001"/>
  </r>
  <r>
    <x v="0"/>
    <x v="4"/>
    <x v="7"/>
    <x v="109"/>
    <x v="96"/>
    <x v="96"/>
    <x v="131"/>
    <x v="62"/>
    <x v="136"/>
    <x v="151"/>
    <n v="123.5"/>
    <n v="122.1"/>
    <n v="137.5"/>
    <n v="124.6"/>
    <n v="144.5"/>
    <n v="140.5"/>
    <n v="152.1"/>
    <n v="132.69999999999999"/>
    <n v="124.3"/>
    <n v="131.4"/>
    <n v="134.4"/>
    <n v="118.9"/>
    <n v="127.7"/>
    <n v="125.7"/>
    <n v="114.6"/>
    <n v="124.1"/>
    <n v="135.69999999999999"/>
    <n v="123.3"/>
    <n v="123.8"/>
    <n v="132.69999999999999"/>
  </r>
  <r>
    <x v="1"/>
    <x v="4"/>
    <x v="7"/>
    <x v="115"/>
    <x v="128"/>
    <x v="112"/>
    <x v="128"/>
    <x v="109"/>
    <x v="137"/>
    <x v="57"/>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2"/>
    <x v="4"/>
    <x v="8"/>
    <x v="116"/>
    <x v="129"/>
    <x v="102"/>
    <x v="132"/>
    <x v="112"/>
    <x v="138"/>
    <x v="152"/>
    <n v="137.1"/>
    <n v="121"/>
    <n v="134.69999999999999"/>
    <n v="131.69999999999999"/>
    <n v="149.30000000000001"/>
    <n v="139.6"/>
    <n v="149.80000000000001"/>
    <n v="146.1"/>
    <n v="139.69999999999999"/>
    <n v="145.19999999999999"/>
    <n v="135.79999999999998"/>
    <n v="137.4"/>
    <n v="137.9"/>
    <n v="133.4"/>
    <n v="121.2"/>
    <n v="132.30000000000001"/>
    <n v="139.6"/>
    <n v="126.7"/>
    <n v="130.30000000000001"/>
    <n v="137.6"/>
  </r>
  <r>
    <x v="0"/>
    <x v="4"/>
    <x v="8"/>
    <x v="107"/>
    <x v="130"/>
    <x v="123"/>
    <x v="133"/>
    <x v="84"/>
    <x v="139"/>
    <x v="153"/>
    <n v="124.5"/>
    <n v="122.4"/>
    <n v="137.30000000000001"/>
    <n v="124.8"/>
    <n v="145"/>
    <n v="138"/>
    <n v="153.6"/>
    <n v="133.30000000000001"/>
    <n v="124.6"/>
    <n v="132"/>
    <n v="135.69999999999999"/>
    <n v="120.6"/>
    <n v="128.1"/>
    <n v="126.1"/>
    <n v="115.7"/>
    <n v="124.5"/>
    <n v="135.9"/>
    <n v="124.4"/>
    <n v="124.5"/>
    <n v="132.4"/>
  </r>
  <r>
    <x v="1"/>
    <x v="4"/>
    <x v="8"/>
    <x v="117"/>
    <x v="131"/>
    <x v="105"/>
    <x v="134"/>
    <x v="107"/>
    <x v="140"/>
    <x v="154"/>
    <n v="132.9"/>
    <n v="121.5"/>
    <n v="135.6"/>
    <n v="128.80000000000001"/>
    <n v="147.30000000000001"/>
    <n v="139"/>
    <n v="150.80000000000001"/>
    <n v="141.1"/>
    <n v="133.4"/>
    <n v="140"/>
    <n v="135.69999999999999"/>
    <n v="131"/>
    <n v="133.30000000000001"/>
    <n v="130.6"/>
    <n v="118.3"/>
    <n v="127.9"/>
    <n v="137.4"/>
    <n v="125.7"/>
    <n v="127.5"/>
    <n v="135.19999999999999"/>
  </r>
  <r>
    <x v="2"/>
    <x v="4"/>
    <x v="9"/>
    <x v="118"/>
    <x v="132"/>
    <x v="124"/>
    <x v="135"/>
    <x v="113"/>
    <x v="141"/>
    <x v="155"/>
    <n v="136.4"/>
    <n v="121.4"/>
    <n v="135.6"/>
    <n v="131.30000000000001"/>
    <n v="150.30000000000001"/>
    <n v="140.4"/>
    <n v="150.5"/>
    <n v="147.19999999999999"/>
    <n v="140.6"/>
    <n v="146.19999999999999"/>
    <n v="137.20000000000002"/>
    <n v="138.1"/>
    <n v="138.4"/>
    <n v="134.19999999999999"/>
    <n v="121"/>
    <n v="133"/>
    <n v="140.1"/>
    <n v="127.4"/>
    <n v="130.69999999999999"/>
    <n v="138.30000000000001"/>
  </r>
  <r>
    <x v="0"/>
    <x v="4"/>
    <x v="9"/>
    <x v="119"/>
    <x v="133"/>
    <x v="125"/>
    <x v="136"/>
    <x v="76"/>
    <x v="116"/>
    <x v="156"/>
    <n v="124.1"/>
    <n v="122.6"/>
    <n v="137.80000000000001"/>
    <n v="125.1"/>
    <n v="145.5"/>
    <n v="139.69999999999999"/>
    <n v="154.6"/>
    <n v="134"/>
    <n v="124.9"/>
    <n v="132.6"/>
    <n v="137.30000000000001"/>
    <n v="122.6"/>
    <n v="128.30000000000001"/>
    <n v="126.6"/>
    <n v="115"/>
    <n v="124.8"/>
    <n v="136.30000000000001"/>
    <n v="124.6"/>
    <n v="124.5"/>
    <n v="133.5"/>
  </r>
  <r>
    <x v="1"/>
    <x v="4"/>
    <x v="9"/>
    <x v="120"/>
    <x v="134"/>
    <x v="126"/>
    <x v="137"/>
    <x v="114"/>
    <x v="142"/>
    <x v="157"/>
    <n v="132.30000000000001"/>
    <n v="121.8"/>
    <n v="136.30000000000001"/>
    <n v="128.69999999999999"/>
    <n v="148.1"/>
    <n v="140.1"/>
    <n v="151.6"/>
    <n v="142"/>
    <n v="134.1"/>
    <n v="140.80000000000001"/>
    <n v="137.30000000000001"/>
    <n v="132.19999999999999"/>
    <n v="133.6"/>
    <n v="131.30000000000001"/>
    <n v="117.8"/>
    <n v="128.4"/>
    <n v="137.9"/>
    <n v="126.2"/>
    <n v="127.7"/>
    <n v="136.1"/>
  </r>
  <r>
    <x v="2"/>
    <x v="4"/>
    <x v="10"/>
    <x v="121"/>
    <x v="135"/>
    <x v="127"/>
    <x v="135"/>
    <x v="99"/>
    <x v="143"/>
    <x v="158"/>
    <n v="135.80000000000001"/>
    <n v="122.5"/>
    <n v="136"/>
    <n v="131.9"/>
    <n v="151.4"/>
    <n v="142.4"/>
    <n v="152.1"/>
    <n v="148.19999999999999"/>
    <n v="141.5"/>
    <n v="147.30000000000001"/>
    <n v="138.33333333333334"/>
    <n v="141.1"/>
    <n v="139.4"/>
    <n v="135.80000000000001"/>
    <n v="121.6"/>
    <n v="133.69999999999999"/>
    <n v="141.5"/>
    <n v="128.1"/>
    <n v="131.69999999999999"/>
    <n v="140"/>
  </r>
  <r>
    <x v="0"/>
    <x v="4"/>
    <x v="10"/>
    <x v="115"/>
    <x v="93"/>
    <x v="128"/>
    <x v="138"/>
    <x v="115"/>
    <x v="144"/>
    <x v="159"/>
    <n v="122.2"/>
    <n v="123.9"/>
    <n v="138.30000000000001"/>
    <n v="125.4"/>
    <n v="146"/>
    <n v="141.5"/>
    <n v="156.19999999999999"/>
    <n v="135"/>
    <n v="125.4"/>
    <n v="133.5"/>
    <n v="138.6"/>
    <n v="125.7"/>
    <n v="128.80000000000001"/>
    <n v="127.4"/>
    <n v="115.3"/>
    <n v="125.1"/>
    <n v="136.6"/>
    <n v="124.9"/>
    <n v="124.9"/>
    <n v="134.80000000000001"/>
  </r>
  <r>
    <x v="1"/>
    <x v="4"/>
    <x v="10"/>
    <x v="122"/>
    <x v="131"/>
    <x v="129"/>
    <x v="139"/>
    <x v="104"/>
    <x v="145"/>
    <x v="160"/>
    <n v="131.19999999999999"/>
    <n v="123"/>
    <n v="136.80000000000001"/>
    <n v="129.19999999999999"/>
    <n v="148.9"/>
    <n v="142.1"/>
    <n v="153.19999999999999"/>
    <n v="143"/>
    <n v="134.80000000000001"/>
    <n v="141.80000000000001"/>
    <n v="138.6"/>
    <n v="135.30000000000001"/>
    <n v="134.4"/>
    <n v="132.6"/>
    <n v="118.3"/>
    <n v="128.9"/>
    <n v="138.6"/>
    <n v="126.8"/>
    <n v="128.4"/>
    <n v="137.6"/>
  </r>
  <r>
    <x v="2"/>
    <x v="4"/>
    <x v="11"/>
    <x v="123"/>
    <x v="122"/>
    <x v="130"/>
    <x v="140"/>
    <x v="116"/>
    <x v="146"/>
    <x v="161"/>
    <n v="133.80000000000001"/>
    <n v="121.9"/>
    <n v="135.80000000000001"/>
    <n v="131.1"/>
    <n v="151.4"/>
    <n v="141.5"/>
    <n v="153.19999999999999"/>
    <n v="148"/>
    <n v="141.9"/>
    <n v="147.19999999999999"/>
    <n v="139.36666666666665"/>
    <n v="142.6"/>
    <n v="139.5"/>
    <n v="136.1"/>
    <n v="122"/>
    <n v="133.4"/>
    <n v="141.1"/>
    <n v="127.8"/>
    <n v="131.9"/>
    <n v="139.80000000000001"/>
  </r>
  <r>
    <x v="0"/>
    <x v="4"/>
    <x v="11"/>
    <x v="124"/>
    <x v="136"/>
    <x v="131"/>
    <x v="138"/>
    <x v="117"/>
    <x v="147"/>
    <x v="162"/>
    <n v="119.8"/>
    <n v="120.7"/>
    <n v="139.69999999999999"/>
    <n v="125.7"/>
    <n v="146.30000000000001"/>
    <n v="138.80000000000001"/>
    <n v="157"/>
    <n v="135.6"/>
    <n v="125.6"/>
    <n v="134"/>
    <n v="139.1"/>
    <n v="126.8"/>
    <n v="129.30000000000001"/>
    <n v="128.19999999999999"/>
    <n v="115.3"/>
    <n v="125.6"/>
    <n v="136.69999999999999"/>
    <n v="124.6"/>
    <n v="125.1"/>
    <n v="134.1"/>
  </r>
  <r>
    <x v="1"/>
    <x v="4"/>
    <x v="11"/>
    <x v="125"/>
    <x v="137"/>
    <x v="132"/>
    <x v="141"/>
    <x v="111"/>
    <x v="142"/>
    <x v="163"/>
    <n v="129.1"/>
    <n v="121.5"/>
    <n v="137.1"/>
    <n v="128.80000000000001"/>
    <n v="149"/>
    <n v="140.5"/>
    <n v="154.19999999999999"/>
    <n v="143.1"/>
    <n v="135.1"/>
    <n v="142"/>
    <n v="139.1"/>
    <n v="136.6"/>
    <n v="134.69999999999999"/>
    <n v="133.1"/>
    <n v="118.5"/>
    <n v="129"/>
    <n v="138.5"/>
    <n v="126.5"/>
    <n v="128.6"/>
    <n v="137.19999999999999"/>
  </r>
  <r>
    <x v="2"/>
    <x v="5"/>
    <x v="0"/>
    <x v="126"/>
    <x v="138"/>
    <x v="133"/>
    <x v="142"/>
    <x v="118"/>
    <x v="148"/>
    <x v="164"/>
    <n v="131.80000000000001"/>
    <n v="119.5"/>
    <n v="136"/>
    <n v="131.19999999999999"/>
    <n v="151.80000000000001"/>
    <n v="140.4"/>
    <n v="153.6"/>
    <n v="148.30000000000001"/>
    <n v="142.30000000000001"/>
    <n v="147.5"/>
    <n v="140.26666666666665"/>
    <n v="142.30000000000001"/>
    <n v="139.80000000000001"/>
    <n v="136"/>
    <n v="122.7"/>
    <n v="134.30000000000001"/>
    <n v="141.6"/>
    <n v="128.6"/>
    <n v="132.30000000000001"/>
    <n v="139.30000000000001"/>
  </r>
  <r>
    <x v="0"/>
    <x v="5"/>
    <x v="0"/>
    <x v="127"/>
    <x v="122"/>
    <x v="134"/>
    <x v="134"/>
    <x v="90"/>
    <x v="149"/>
    <x v="165"/>
    <n v="118.4"/>
    <n v="117.3"/>
    <n v="140.5"/>
    <n v="125.9"/>
    <n v="146.80000000000001"/>
    <n v="137.19999999999999"/>
    <n v="157.69999999999999"/>
    <n v="136"/>
    <n v="125.9"/>
    <n v="134.4"/>
    <n v="140.4"/>
    <n v="127.3"/>
    <n v="129.5"/>
    <n v="129"/>
    <n v="116.3"/>
    <n v="126.2"/>
    <n v="137.1"/>
    <n v="125.5"/>
    <n v="125.8"/>
    <n v="134.1"/>
  </r>
  <r>
    <x v="1"/>
    <x v="5"/>
    <x v="0"/>
    <x v="128"/>
    <x v="99"/>
    <x v="135"/>
    <x v="143"/>
    <x v="112"/>
    <x v="150"/>
    <x v="166"/>
    <n v="127.3"/>
    <n v="118.8"/>
    <n v="137.5"/>
    <n v="129"/>
    <n v="149.5"/>
    <n v="139.19999999999999"/>
    <n v="154.69999999999999"/>
    <n v="143.5"/>
    <n v="135.5"/>
    <n v="142.30000000000001"/>
    <n v="140.4"/>
    <n v="136.6"/>
    <n v="134.9"/>
    <n v="133.30000000000001"/>
    <n v="119.3"/>
    <n v="129.69999999999999"/>
    <n v="139"/>
    <n v="127.3"/>
    <n v="129.1"/>
    <n v="136.9"/>
  </r>
  <r>
    <x v="2"/>
    <x v="5"/>
    <x v="1"/>
    <x v="123"/>
    <x v="122"/>
    <x v="136"/>
    <x v="135"/>
    <x v="119"/>
    <x v="151"/>
    <x v="167"/>
    <n v="130.19999999999999"/>
    <n v="117.9"/>
    <n v="135.6"/>
    <n v="130.5"/>
    <n v="151.69999999999999"/>
    <n v="138.69999999999999"/>
    <n v="153.30000000000001"/>
    <n v="148.69999999999999"/>
    <n v="142.4"/>
    <n v="147.80000000000001"/>
    <n v="141.23333333333335"/>
    <n v="142.4"/>
    <n v="139.9"/>
    <n v="136.19999999999999"/>
    <n v="123.3"/>
    <n v="134.30000000000001"/>
    <n v="141.5"/>
    <n v="128.80000000000001"/>
    <n v="132.5"/>
    <n v="138.5"/>
  </r>
  <r>
    <x v="0"/>
    <x v="5"/>
    <x v="1"/>
    <x v="114"/>
    <x v="130"/>
    <x v="137"/>
    <x v="144"/>
    <x v="120"/>
    <x v="104"/>
    <x v="168"/>
    <n v="117"/>
    <n v="115.4"/>
    <n v="140.69999999999999"/>
    <n v="125.9"/>
    <n v="147.1"/>
    <n v="135.6"/>
    <n v="159.30000000000001"/>
    <n v="136.30000000000001"/>
    <n v="126.1"/>
    <n v="134.69999999999999"/>
    <n v="141.30000000000001"/>
    <n v="127.3"/>
    <n v="129.9"/>
    <n v="129.80000000000001"/>
    <n v="117.4"/>
    <n v="126.5"/>
    <n v="137.19999999999999"/>
    <n v="126.2"/>
    <n v="126.5"/>
    <n v="134"/>
  </r>
  <r>
    <x v="1"/>
    <x v="5"/>
    <x v="1"/>
    <x v="118"/>
    <x v="139"/>
    <x v="138"/>
    <x v="145"/>
    <x v="121"/>
    <x v="152"/>
    <x v="67"/>
    <n v="125.8"/>
    <n v="117.1"/>
    <n v="137.30000000000001"/>
    <n v="128.6"/>
    <n v="149.6"/>
    <n v="137.6"/>
    <n v="154.9"/>
    <n v="143.80000000000001"/>
    <n v="135.6"/>
    <n v="142.6"/>
    <n v="141.30000000000001"/>
    <n v="136.69999999999999"/>
    <n v="135.19999999999999"/>
    <n v="133.80000000000001"/>
    <n v="120.2"/>
    <n v="129.9"/>
    <n v="139"/>
    <n v="127.7"/>
    <n v="129.6"/>
    <n v="136.4"/>
  </r>
  <r>
    <x v="2"/>
    <x v="5"/>
    <x v="2"/>
    <x v="129"/>
    <x v="140"/>
    <x v="139"/>
    <x v="142"/>
    <x v="118"/>
    <x v="153"/>
    <x v="169"/>
    <n v="129.30000000000001"/>
    <n v="117.1"/>
    <n v="136.30000000000001"/>
    <n v="131.19999999999999"/>
    <n v="152.80000000000001"/>
    <n v="138.6"/>
    <n v="155.1"/>
    <n v="149.19999999999999"/>
    <n v="143"/>
    <n v="148.30000000000001"/>
    <n v="142.06666666666666"/>
    <n v="142.6"/>
    <n v="139.9"/>
    <n v="136.69999999999999"/>
    <n v="124.6"/>
    <n v="135.1"/>
    <n v="142.69999999999999"/>
    <n v="129.30000000000001"/>
    <n v="133.30000000000001"/>
    <n v="138.69999999999999"/>
  </r>
  <r>
    <x v="0"/>
    <x v="5"/>
    <x v="2"/>
    <x v="130"/>
    <x v="127"/>
    <x v="140"/>
    <x v="144"/>
    <x v="122"/>
    <x v="106"/>
    <x v="74"/>
    <n v="115.5"/>
    <n v="114.2"/>
    <n v="140.69999999999999"/>
    <n v="126.2"/>
    <n v="147.6"/>
    <n v="134.80000000000001"/>
    <n v="159.69999999999999"/>
    <n v="136.69999999999999"/>
    <n v="126.7"/>
    <n v="135.19999999999999"/>
    <n v="142"/>
    <n v="126.4"/>
    <n v="130.80000000000001"/>
    <n v="130.5"/>
    <n v="117.8"/>
    <n v="126.8"/>
    <n v="137.80000000000001"/>
    <n v="126.7"/>
    <n v="127.1"/>
    <n v="134"/>
  </r>
  <r>
    <x v="1"/>
    <x v="5"/>
    <x v="2"/>
    <x v="131"/>
    <x v="141"/>
    <x v="141"/>
    <x v="146"/>
    <x v="112"/>
    <x v="154"/>
    <x v="170"/>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2"/>
    <x v="5"/>
    <x v="3"/>
    <x v="132"/>
    <x v="142"/>
    <x v="142"/>
    <x v="147"/>
    <x v="123"/>
    <x v="155"/>
    <x v="171"/>
    <n v="128.4"/>
    <n v="115.2"/>
    <n v="137.19999999999999"/>
    <n v="131.9"/>
    <n v="153.80000000000001"/>
    <n v="138.6"/>
    <n v="156.1"/>
    <n v="150.1"/>
    <n v="143.30000000000001"/>
    <n v="149.1"/>
    <n v="142.70000000000002"/>
    <n v="143.80000000000001"/>
    <n v="140.9"/>
    <n v="137.6"/>
    <n v="125.3"/>
    <n v="136"/>
    <n v="143.69999999999999"/>
    <n v="130.4"/>
    <n v="134.19999999999999"/>
    <n v="139.1"/>
  </r>
  <r>
    <x v="0"/>
    <x v="5"/>
    <x v="3"/>
    <x v="130"/>
    <x v="143"/>
    <x v="143"/>
    <x v="148"/>
    <x v="124"/>
    <x v="156"/>
    <x v="172"/>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1"/>
    <x v="5"/>
    <x v="3"/>
    <x v="123"/>
    <x v="138"/>
    <x v="144"/>
    <x v="149"/>
    <x v="125"/>
    <x v="157"/>
    <x v="173"/>
    <n v="123.5"/>
    <n v="113.7"/>
    <n v="138.19999999999999"/>
    <n v="129.6"/>
    <n v="151.19999999999999"/>
    <n v="137.5"/>
    <n v="156.9"/>
    <n v="145.30000000000001"/>
    <n v="136.69999999999999"/>
    <n v="144"/>
    <n v="142.9"/>
    <n v="136.5"/>
    <n v="136.6"/>
    <n v="135.19999999999999"/>
    <n v="121.9"/>
    <n v="131.30000000000001"/>
    <n v="141.4"/>
    <n v="129.19999999999999"/>
    <n v="131.30000000000001"/>
    <n v="137.1"/>
  </r>
  <r>
    <x v="2"/>
    <x v="5"/>
    <x v="4"/>
    <x v="133"/>
    <x v="126"/>
    <x v="140"/>
    <x v="150"/>
    <x v="126"/>
    <x v="158"/>
    <x v="174"/>
    <n v="127.2"/>
    <n v="111.8"/>
    <n v="137.4"/>
    <n v="132.19999999999999"/>
    <n v="154.30000000000001"/>
    <n v="139.1"/>
    <n v="157"/>
    <n v="150.80000000000001"/>
    <n v="144.1"/>
    <n v="149.80000000000001"/>
    <n v="142.86666666666667"/>
    <n v="144.30000000000001"/>
    <n v="141.80000000000001"/>
    <n v="138.4"/>
    <n v="126.4"/>
    <n v="136.80000000000001"/>
    <n v="144.4"/>
    <n v="131.19999999999999"/>
    <n v="135.1"/>
    <n v="139.80000000000001"/>
  </r>
  <r>
    <x v="0"/>
    <x v="5"/>
    <x v="4"/>
    <x v="130"/>
    <x v="144"/>
    <x v="102"/>
    <x v="151"/>
    <x v="90"/>
    <x v="159"/>
    <x v="75"/>
    <n v="112.8"/>
    <n v="105.3"/>
    <n v="139.6"/>
    <n v="126.6"/>
    <n v="148.69999999999999"/>
    <n v="136.4"/>
    <n v="160.30000000000001"/>
    <n v="138.6"/>
    <n v="127.9"/>
    <n v="137"/>
    <n v="143.19999999999999"/>
    <n v="124.7"/>
    <n v="132.5"/>
    <n v="132"/>
    <n v="119.8"/>
    <n v="128"/>
    <n v="140.4"/>
    <n v="128.1"/>
    <n v="128.9"/>
    <n v="135.4"/>
  </r>
  <r>
    <x v="1"/>
    <x v="5"/>
    <x v="4"/>
    <x v="126"/>
    <x v="145"/>
    <x v="145"/>
    <x v="152"/>
    <x v="125"/>
    <x v="160"/>
    <x v="80"/>
    <n v="122.3"/>
    <n v="109.6"/>
    <n v="138.1"/>
    <n v="129.9"/>
    <n v="151.69999999999999"/>
    <n v="138.1"/>
    <n v="157.9"/>
    <n v="146"/>
    <n v="137.4"/>
    <n v="144.69999999999999"/>
    <n v="143.19999999999999"/>
    <n v="136.9"/>
    <n v="137.4"/>
    <n v="136"/>
    <n v="122.9"/>
    <n v="131.80000000000001"/>
    <n v="142.1"/>
    <n v="129.9"/>
    <n v="132.1"/>
    <n v="137.80000000000001"/>
  </r>
  <r>
    <x v="2"/>
    <x v="5"/>
    <x v="5"/>
    <x v="134"/>
    <x v="146"/>
    <x v="146"/>
    <x v="153"/>
    <x v="127"/>
    <x v="161"/>
    <x v="175"/>
    <n v="126"/>
    <n v="112.4"/>
    <n v="137.6"/>
    <n v="132.80000000000001"/>
    <n v="154.30000000000001"/>
    <n v="140"/>
    <n v="157.30000000000001"/>
    <n v="151.30000000000001"/>
    <n v="144.69999999999999"/>
    <n v="150.30000000000001"/>
    <n v="143.1"/>
    <n v="145.1"/>
    <n v="142.19999999999999"/>
    <n v="138.4"/>
    <n v="127.4"/>
    <n v="137.80000000000001"/>
    <n v="145.1"/>
    <n v="131.4"/>
    <n v="135.6"/>
    <n v="140.5"/>
  </r>
  <r>
    <x v="0"/>
    <x v="5"/>
    <x v="5"/>
    <x v="120"/>
    <x v="147"/>
    <x v="144"/>
    <x v="139"/>
    <x v="124"/>
    <x v="162"/>
    <x v="176"/>
    <n v="112.3"/>
    <n v="108.4"/>
    <n v="140"/>
    <n v="126.7"/>
    <n v="149"/>
    <n v="138.4"/>
    <n v="161"/>
    <n v="138.9"/>
    <n v="128.69999999999999"/>
    <n v="137.4"/>
    <n v="142.5"/>
    <n v="126.5"/>
    <n v="133.1"/>
    <n v="132.6"/>
    <n v="120.4"/>
    <n v="128.5"/>
    <n v="141.19999999999999"/>
    <n v="128.19999999999999"/>
    <n v="129.5"/>
    <n v="136.19999999999999"/>
  </r>
  <r>
    <x v="1"/>
    <x v="5"/>
    <x v="5"/>
    <x v="135"/>
    <x v="123"/>
    <x v="147"/>
    <x v="154"/>
    <x v="106"/>
    <x v="163"/>
    <x v="177"/>
    <n v="121.4"/>
    <n v="111.1"/>
    <n v="138.4"/>
    <n v="130.30000000000001"/>
    <n v="151.80000000000001"/>
    <n v="139.4"/>
    <n v="158.30000000000001"/>
    <n v="146.4"/>
    <n v="138.1"/>
    <n v="145.19999999999999"/>
    <n v="142.5"/>
    <n v="138.1"/>
    <n v="137.9"/>
    <n v="136.19999999999999"/>
    <n v="123.7"/>
    <n v="132.6"/>
    <n v="142.80000000000001"/>
    <n v="130.1"/>
    <n v="132.6"/>
    <n v="138.5"/>
  </r>
  <r>
    <x v="2"/>
    <x v="5"/>
    <x v="6"/>
    <x v="136"/>
    <x v="148"/>
    <x v="148"/>
    <x v="155"/>
    <x v="128"/>
    <x v="164"/>
    <x v="178"/>
    <n v="126.4"/>
    <n v="114.3"/>
    <n v="138.19999999999999"/>
    <n v="132.80000000000001"/>
    <n v="154.80000000000001"/>
    <n v="142"/>
    <n v="156.1"/>
    <n v="151.5"/>
    <n v="145.1"/>
    <n v="150.6"/>
    <n v="143.56666666666669"/>
    <n v="146.80000000000001"/>
    <n v="143.1"/>
    <n v="139"/>
    <n v="127.5"/>
    <n v="138.4"/>
    <n v="145.80000000000001"/>
    <n v="131.4"/>
    <n v="136"/>
    <n v="141.80000000000001"/>
  </r>
  <r>
    <x v="0"/>
    <x v="5"/>
    <x v="6"/>
    <x v="137"/>
    <x v="149"/>
    <x v="149"/>
    <x v="141"/>
    <x v="129"/>
    <x v="165"/>
    <x v="179"/>
    <n v="112.6"/>
    <n v="111.8"/>
    <n v="140.30000000000001"/>
    <n v="126.8"/>
    <n v="149.4"/>
    <n v="140.30000000000001"/>
    <n v="161.4"/>
    <n v="139.6"/>
    <n v="128.9"/>
    <n v="137.9"/>
    <n v="143.6"/>
    <n v="128.1"/>
    <n v="133.6"/>
    <n v="133.6"/>
    <n v="120.1"/>
    <n v="129"/>
    <n v="144"/>
    <n v="128.19999999999999"/>
    <n v="130.19999999999999"/>
    <n v="137.5"/>
  </r>
  <r>
    <x v="1"/>
    <x v="5"/>
    <x v="6"/>
    <x v="138"/>
    <x v="150"/>
    <x v="150"/>
    <x v="156"/>
    <x v="113"/>
    <x v="166"/>
    <x v="180"/>
    <n v="121.7"/>
    <n v="113.5"/>
    <n v="138.9"/>
    <n v="130.30000000000001"/>
    <n v="152.30000000000001"/>
    <n v="141.4"/>
    <n v="157.5"/>
    <n v="146.80000000000001"/>
    <n v="138.4"/>
    <n v="145.6"/>
    <n v="143.6"/>
    <n v="139.69999999999999"/>
    <n v="138.6"/>
    <n v="137"/>
    <n v="123.6"/>
    <n v="133.1"/>
    <n v="144.69999999999999"/>
    <n v="130.1"/>
    <n v="133.19999999999999"/>
    <n v="139.80000000000001"/>
  </r>
  <r>
    <x v="2"/>
    <x v="5"/>
    <x v="7"/>
    <x v="139"/>
    <x v="151"/>
    <x v="149"/>
    <x v="157"/>
    <x v="130"/>
    <x v="167"/>
    <x v="181"/>
    <n v="126.8"/>
    <n v="115.4"/>
    <n v="138.6"/>
    <n v="133.80000000000001"/>
    <n v="155.19999999999999"/>
    <n v="142.69999999999999"/>
    <n v="156.4"/>
    <n v="152.1"/>
    <n v="145.80000000000001"/>
    <n v="151.30000000000001"/>
    <n v="144.5"/>
    <n v="147.69999999999999"/>
    <n v="143.80000000000001"/>
    <n v="139.4"/>
    <n v="128.30000000000001"/>
    <n v="138.6"/>
    <n v="146.9"/>
    <n v="131.30000000000001"/>
    <n v="136.6"/>
    <n v="142.5"/>
  </r>
  <r>
    <x v="0"/>
    <x v="5"/>
    <x v="7"/>
    <x v="140"/>
    <x v="152"/>
    <x v="98"/>
    <x v="146"/>
    <x v="131"/>
    <x v="168"/>
    <x v="182"/>
    <n v="113.6"/>
    <n v="113.3"/>
    <n v="141.1"/>
    <n v="127.4"/>
    <n v="150.4"/>
    <n v="140.1"/>
    <n v="162.1"/>
    <n v="140"/>
    <n v="129"/>
    <n v="138.30000000000001"/>
    <n v="144.6"/>
    <n v="129.80000000000001"/>
    <n v="134.4"/>
    <n v="134.9"/>
    <n v="120.7"/>
    <n v="129.80000000000001"/>
    <n v="145.30000000000001"/>
    <n v="128.30000000000001"/>
    <n v="131"/>
    <n v="138"/>
  </r>
  <r>
    <x v="1"/>
    <x v="5"/>
    <x v="7"/>
    <x v="141"/>
    <x v="153"/>
    <x v="151"/>
    <x v="158"/>
    <x v="132"/>
    <x v="169"/>
    <x v="154"/>
    <n v="122.4"/>
    <n v="114.7"/>
    <n v="139.4"/>
    <n v="131.1"/>
    <n v="153"/>
    <n v="141.69999999999999"/>
    <n v="157.9"/>
    <n v="147.30000000000001"/>
    <n v="138.80000000000001"/>
    <n v="146.1"/>
    <n v="144.6"/>
    <n v="140.9"/>
    <n v="139.4"/>
    <n v="137.69999999999999"/>
    <n v="124.3"/>
    <n v="133.6"/>
    <n v="146"/>
    <n v="130.1"/>
    <n v="133.9"/>
    <n v="140.4"/>
  </r>
  <r>
    <x v="2"/>
    <x v="5"/>
    <x v="8"/>
    <x v="142"/>
    <x v="154"/>
    <x v="98"/>
    <x v="159"/>
    <x v="133"/>
    <x v="156"/>
    <x v="183"/>
    <n v="125.4"/>
    <n v="114.4"/>
    <n v="138.69999999999999"/>
    <n v="133.1"/>
    <n v="155.9"/>
    <n v="141.30000000000001"/>
    <n v="157.69999999999999"/>
    <n v="152.1"/>
    <n v="146.1"/>
    <n v="151.30000000000001"/>
    <n v="145.49999999999997"/>
    <n v="149"/>
    <n v="144"/>
    <n v="140"/>
    <n v="129.9"/>
    <n v="140"/>
    <n v="147.6"/>
    <n v="132"/>
    <n v="137.4"/>
    <n v="142.1"/>
  </r>
  <r>
    <x v="0"/>
    <x v="5"/>
    <x v="8"/>
    <x v="143"/>
    <x v="127"/>
    <x v="152"/>
    <x v="135"/>
    <x v="74"/>
    <x v="170"/>
    <x v="184"/>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1"/>
    <x v="5"/>
    <x v="8"/>
    <x v="144"/>
    <x v="155"/>
    <x v="153"/>
    <x v="150"/>
    <x v="102"/>
    <x v="171"/>
    <x v="185"/>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2"/>
    <x v="5"/>
    <x v="9"/>
    <x v="145"/>
    <x v="156"/>
    <x v="154"/>
    <x v="140"/>
    <x v="123"/>
    <x v="172"/>
    <x v="186"/>
    <n v="121.4"/>
    <n v="112.3"/>
    <n v="139.5"/>
    <n v="134.6"/>
    <n v="155.19999999999999"/>
    <n v="140.19999999999999"/>
    <n v="159.6"/>
    <n v="150.69999999999999"/>
    <n v="144.5"/>
    <n v="149.80000000000001"/>
    <n v="146.26666666666668"/>
    <n v="149.69999999999999"/>
    <n v="147.5"/>
    <n v="144.80000000000001"/>
    <n v="130.80000000000001"/>
    <n v="140.1"/>
    <n v="148"/>
    <n v="134.4"/>
    <n v="139.80000000000001"/>
    <n v="142.19999999999999"/>
  </r>
  <r>
    <x v="0"/>
    <x v="5"/>
    <x v="9"/>
    <x v="134"/>
    <x v="157"/>
    <x v="155"/>
    <x v="135"/>
    <x v="98"/>
    <x v="173"/>
    <x v="187"/>
    <n v="113.2"/>
    <n v="112.8"/>
    <n v="141.1"/>
    <n v="127.6"/>
    <n v="152"/>
    <n v="139.4"/>
    <n v="164"/>
    <n v="141.5"/>
    <n v="129.80000000000001"/>
    <n v="139.69999999999999"/>
    <n v="146.30000000000001"/>
    <n v="133.4"/>
    <n v="135.1"/>
    <n v="136.19999999999999"/>
    <n v="123.3"/>
    <n v="130.69999999999999"/>
    <n v="145.5"/>
    <n v="130.4"/>
    <n v="132.5"/>
    <n v="138.9"/>
  </r>
  <r>
    <x v="1"/>
    <x v="5"/>
    <x v="9"/>
    <x v="133"/>
    <x v="158"/>
    <x v="156"/>
    <x v="140"/>
    <x v="96"/>
    <x v="174"/>
    <x v="83"/>
    <n v="119.1"/>
    <n v="111.9"/>
    <n v="141"/>
    <n v="133.6"/>
    <n v="154.5"/>
    <n v="139.69999999999999"/>
    <n v="162.6"/>
    <n v="148"/>
    <n v="139.19999999999999"/>
    <n v="146.80000000000001"/>
    <n v="146.9"/>
    <n v="145.30000000000001"/>
    <n v="142.19999999999999"/>
    <n v="142.1"/>
    <n v="125.5"/>
    <n v="136.5"/>
    <n v="147.80000000000001"/>
    <n v="132"/>
    <n v="136.30000000000001"/>
    <n v="140.80000000000001"/>
  </r>
  <r>
    <x v="2"/>
    <x v="5"/>
    <x v="10"/>
    <x v="132"/>
    <x v="159"/>
    <x v="146"/>
    <x v="140"/>
    <x v="134"/>
    <x v="133"/>
    <x v="188"/>
    <n v="121"/>
    <n v="111.6"/>
    <n v="140.6"/>
    <n v="137.5"/>
    <n v="156.1"/>
    <n v="140"/>
    <n v="161.9"/>
    <n v="151.69999999999999"/>
    <n v="145.5"/>
    <n v="150.80000000000001"/>
    <n v="146.66666666666666"/>
    <n v="150.30000000000001"/>
    <n v="148"/>
    <n v="145.4"/>
    <n v="130.30000000000001"/>
    <n v="143.1"/>
    <n v="150.19999999999999"/>
    <n v="133.1"/>
    <n v="140.1"/>
    <n v="142.4"/>
  </r>
  <r>
    <x v="0"/>
    <x v="5"/>
    <x v="10"/>
    <x v="146"/>
    <x v="160"/>
    <x v="157"/>
    <x v="149"/>
    <x v="109"/>
    <x v="142"/>
    <x v="189"/>
    <n v="115.3"/>
    <n v="112.5"/>
    <n v="141.4"/>
    <n v="128"/>
    <n v="152.6"/>
    <n v="139.1"/>
    <n v="164.4"/>
    <n v="142.4"/>
    <n v="130.19999999999999"/>
    <n v="140.5"/>
    <n v="146.9"/>
    <n v="136.69999999999999"/>
    <n v="135.80000000000001"/>
    <n v="136.80000000000001"/>
    <n v="121.2"/>
    <n v="131.30000000000001"/>
    <n v="146.1"/>
    <n v="130.5"/>
    <n v="132.19999999999999"/>
    <n v="139"/>
  </r>
  <r>
    <x v="1"/>
    <x v="5"/>
    <x v="10"/>
    <x v="133"/>
    <x v="161"/>
    <x v="158"/>
    <x v="160"/>
    <x v="96"/>
    <x v="175"/>
    <x v="83"/>
    <n v="119.1"/>
    <n v="111.9"/>
    <n v="140.9"/>
    <n v="133.5"/>
    <n v="154.5"/>
    <n v="139.69999999999999"/>
    <n v="162.6"/>
    <n v="148"/>
    <n v="139.1"/>
    <n v="146.69999999999999"/>
    <n v="146.9"/>
    <n v="145.1"/>
    <n v="142.19999999999999"/>
    <n v="142.1"/>
    <n v="125.5"/>
    <n v="136.5"/>
    <n v="147.80000000000001"/>
    <n v="132"/>
    <n v="136.30000000000001"/>
    <n v="140.80000000000001"/>
  </r>
  <r>
    <x v="2"/>
    <x v="5"/>
    <x v="11"/>
    <x v="132"/>
    <x v="162"/>
    <x v="159"/>
    <x v="147"/>
    <x v="135"/>
    <x v="109"/>
    <x v="190"/>
    <n v="120.9"/>
    <n v="109.9"/>
    <n v="140.19999999999999"/>
    <n v="137.80000000000001"/>
    <n v="156"/>
    <n v="138.5"/>
    <n v="162.4"/>
    <n v="151.6"/>
    <n v="145.9"/>
    <n v="150.80000000000001"/>
    <n v="147.03333333333333"/>
    <n v="149"/>
    <n v="149.5"/>
    <n v="149.6"/>
    <n v="128.9"/>
    <n v="143.30000000000001"/>
    <n v="155.1"/>
    <n v="133.19999999999999"/>
    <n v="141.6"/>
    <n v="141.9"/>
  </r>
  <r>
    <x v="0"/>
    <x v="5"/>
    <x v="11"/>
    <x v="147"/>
    <x v="163"/>
    <x v="160"/>
    <x v="149"/>
    <x v="109"/>
    <x v="106"/>
    <x v="191"/>
    <n v="117.5"/>
    <n v="111"/>
    <n v="141.5"/>
    <n v="128.1"/>
    <n v="152.9"/>
    <n v="137.6"/>
    <n v="164.6"/>
    <n v="142.69999999999999"/>
    <n v="130.30000000000001"/>
    <n v="140.80000000000001"/>
    <n v="146.5"/>
    <n v="132.4"/>
    <n v="136.19999999999999"/>
    <n v="137.30000000000001"/>
    <n v="118.8"/>
    <n v="131.69999999999999"/>
    <n v="146.5"/>
    <n v="130.80000000000001"/>
    <n v="131.69999999999999"/>
    <n v="138"/>
  </r>
  <r>
    <x v="1"/>
    <x v="5"/>
    <x v="11"/>
    <x v="138"/>
    <x v="164"/>
    <x v="161"/>
    <x v="152"/>
    <x v="100"/>
    <x v="134"/>
    <x v="82"/>
    <n v="119.8"/>
    <n v="110.3"/>
    <n v="140.6"/>
    <n v="133.80000000000001"/>
    <n v="154.6"/>
    <n v="138.19999999999999"/>
    <n v="163"/>
    <n v="148.1"/>
    <n v="139.4"/>
    <n v="146.80000000000001"/>
    <n v="146.5"/>
    <n v="142.69999999999999"/>
    <n v="143.19999999999999"/>
    <n v="144.9"/>
    <n v="123.6"/>
    <n v="136.80000000000001"/>
    <n v="150.1"/>
    <n v="132.19999999999999"/>
    <n v="136.80000000000001"/>
    <n v="140.1"/>
  </r>
  <r>
    <x v="2"/>
    <x v="6"/>
    <x v="0"/>
    <x v="126"/>
    <x v="165"/>
    <x v="162"/>
    <x v="147"/>
    <x v="136"/>
    <x v="104"/>
    <x v="192"/>
    <n v="121.3"/>
    <n v="108.4"/>
    <n v="138.9"/>
    <n v="137"/>
    <n v="155.80000000000001"/>
    <n v="137.4"/>
    <n v="162.69999999999999"/>
    <n v="150.6"/>
    <n v="145.1"/>
    <n v="149.9"/>
    <n v="147.56666666666666"/>
    <n v="146.19999999999999"/>
    <n v="150.1"/>
    <n v="149.6"/>
    <n v="128.6"/>
    <n v="142.9"/>
    <n v="155.19999999999999"/>
    <n v="133.5"/>
    <n v="141.69999999999999"/>
    <n v="141"/>
  </r>
  <r>
    <x v="0"/>
    <x v="6"/>
    <x v="0"/>
    <x v="141"/>
    <x v="166"/>
    <x v="163"/>
    <x v="161"/>
    <x v="109"/>
    <x v="129"/>
    <x v="193"/>
    <n v="118.2"/>
    <n v="110.4"/>
    <n v="140.4"/>
    <n v="128.1"/>
    <n v="153.19999999999999"/>
    <n v="137.30000000000001"/>
    <n v="164.7"/>
    <n v="143"/>
    <n v="130.4"/>
    <n v="141.1"/>
    <n v="147.69999999999999"/>
    <n v="128.6"/>
    <n v="136.30000000000001"/>
    <n v="137.80000000000001"/>
    <n v="118.6"/>
    <n v="131.9"/>
    <n v="146.6"/>
    <n v="131.69999999999999"/>
    <n v="131.80000000000001"/>
    <n v="138"/>
  </r>
  <r>
    <x v="1"/>
    <x v="6"/>
    <x v="0"/>
    <x v="132"/>
    <x v="167"/>
    <x v="164"/>
    <x v="152"/>
    <x v="137"/>
    <x v="176"/>
    <x v="194"/>
    <n v="120.3"/>
    <n v="109.1"/>
    <n v="139.4"/>
    <n v="133.30000000000001"/>
    <n v="154.6"/>
    <n v="137.4"/>
    <n v="163.19999999999999"/>
    <n v="147.6"/>
    <n v="139"/>
    <n v="146.4"/>
    <n v="147.69999999999999"/>
    <n v="139.5"/>
    <n v="143.6"/>
    <n v="145.1"/>
    <n v="123.3"/>
    <n v="136.69999999999999"/>
    <n v="150.19999999999999"/>
    <n v="132.80000000000001"/>
    <n v="136.9"/>
    <n v="139.6"/>
  </r>
  <r>
    <x v="2"/>
    <x v="6"/>
    <x v="1"/>
    <x v="129"/>
    <x v="168"/>
    <x v="149"/>
    <x v="156"/>
    <x v="128"/>
    <x v="110"/>
    <x v="195"/>
    <n v="121.5"/>
    <n v="108.3"/>
    <n v="139.19999999999999"/>
    <n v="137.4"/>
    <n v="156.19999999999999"/>
    <n v="137.19999999999999"/>
    <n v="162.80000000000001"/>
    <n v="150.5"/>
    <n v="146.1"/>
    <n v="149.9"/>
    <n v="148.4"/>
    <n v="145.30000000000001"/>
    <n v="150.1"/>
    <n v="149.9"/>
    <n v="129.19999999999999"/>
    <n v="143.4"/>
    <n v="155.5"/>
    <n v="134.9"/>
    <n v="142.19999999999999"/>
    <n v="141"/>
  </r>
  <r>
    <x v="0"/>
    <x v="6"/>
    <x v="1"/>
    <x v="142"/>
    <x v="169"/>
    <x v="165"/>
    <x v="161"/>
    <x v="107"/>
    <x v="107"/>
    <x v="196"/>
    <n v="119.9"/>
    <n v="110.4"/>
    <n v="140.80000000000001"/>
    <n v="128.30000000000001"/>
    <n v="153.5"/>
    <n v="138"/>
    <n v="164.9"/>
    <n v="143.30000000000001"/>
    <n v="130.80000000000001"/>
    <n v="141.4"/>
    <n v="148.5"/>
    <n v="127.1"/>
    <n v="136.6"/>
    <n v="138.5"/>
    <n v="119.2"/>
    <n v="132.19999999999999"/>
    <n v="146.6"/>
    <n v="133"/>
    <n v="132.4"/>
    <n v="138.6"/>
  </r>
  <r>
    <x v="1"/>
    <x v="6"/>
    <x v="1"/>
    <x v="134"/>
    <x v="170"/>
    <x v="166"/>
    <x v="162"/>
    <x v="100"/>
    <x v="144"/>
    <x v="197"/>
    <n v="121"/>
    <n v="109"/>
    <n v="139.69999999999999"/>
    <n v="133.6"/>
    <n v="154.9"/>
    <n v="137.5"/>
    <n v="163.4"/>
    <n v="147.69999999999999"/>
    <n v="139.69999999999999"/>
    <n v="146.5"/>
    <n v="148.5"/>
    <n v="138.4"/>
    <n v="143.69999999999999"/>
    <n v="145.6"/>
    <n v="123.9"/>
    <n v="137.1"/>
    <n v="150.30000000000001"/>
    <n v="134.1"/>
    <n v="137.4"/>
    <n v="139.9"/>
  </r>
  <r>
    <x v="2"/>
    <x v="6"/>
    <x v="2"/>
    <x v="135"/>
    <x v="171"/>
    <x v="167"/>
    <x v="156"/>
    <x v="128"/>
    <x v="112"/>
    <x v="71"/>
    <n v="122.3"/>
    <n v="108.3"/>
    <n v="138.9"/>
    <n v="137.4"/>
    <n v="156.4"/>
    <n v="137.30000000000001"/>
    <n v="162.9"/>
    <n v="150.80000000000001"/>
    <n v="146.1"/>
    <n v="150.1"/>
    <n v="149.20000000000002"/>
    <n v="146.4"/>
    <n v="150"/>
    <n v="150.4"/>
    <n v="129.9"/>
    <n v="143.80000000000001"/>
    <n v="155.5"/>
    <n v="134"/>
    <n v="142.4"/>
    <n v="141.19999999999999"/>
  </r>
  <r>
    <x v="0"/>
    <x v="6"/>
    <x v="2"/>
    <x v="148"/>
    <x v="172"/>
    <x v="129"/>
    <x v="140"/>
    <x v="107"/>
    <x v="134"/>
    <x v="198"/>
    <n v="120.7"/>
    <n v="110.4"/>
    <n v="140.69999999999999"/>
    <n v="128.5"/>
    <n v="153.9"/>
    <n v="139.6"/>
    <n v="165.3"/>
    <n v="143.5"/>
    <n v="131.19999999999999"/>
    <n v="141.6"/>
    <n v="149"/>
    <n v="128.80000000000001"/>
    <n v="136.80000000000001"/>
    <n v="139.19999999999999"/>
    <n v="119.9"/>
    <n v="133"/>
    <n v="146.69999999999999"/>
    <n v="132.5"/>
    <n v="132.80000000000001"/>
    <n v="139.5"/>
  </r>
  <r>
    <x v="1"/>
    <x v="6"/>
    <x v="2"/>
    <x v="149"/>
    <x v="168"/>
    <x v="138"/>
    <x v="154"/>
    <x v="100"/>
    <x v="177"/>
    <x v="173"/>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2"/>
    <x v="6"/>
    <x v="4"/>
    <x v="133"/>
    <x v="173"/>
    <x v="168"/>
    <x v="158"/>
    <x v="127"/>
    <x v="178"/>
    <x v="199"/>
    <n v="125.1"/>
    <n v="109.3"/>
    <n v="139.30000000000001"/>
    <n v="137.69999999999999"/>
    <n v="156.4"/>
    <n v="139.19999999999999"/>
    <n v="163.30000000000001"/>
    <n v="151.30000000000001"/>
    <n v="146.6"/>
    <n v="150.69999999999999"/>
    <n v="149.5"/>
    <n v="146.9"/>
    <n v="149.5"/>
    <n v="151.30000000000001"/>
    <n v="130.19999999999999"/>
    <n v="145.9"/>
    <n v="156.69999999999999"/>
    <n v="133.9"/>
    <n v="142.9"/>
    <n v="142.4"/>
  </r>
  <r>
    <x v="0"/>
    <x v="6"/>
    <x v="4"/>
    <x v="150"/>
    <x v="174"/>
    <x v="141"/>
    <x v="147"/>
    <x v="88"/>
    <x v="165"/>
    <x v="200"/>
    <n v="124.4"/>
    <n v="111.2"/>
    <n v="141"/>
    <n v="128.9"/>
    <n v="154.5"/>
    <n v="143.80000000000001"/>
    <n v="166.2"/>
    <n v="144"/>
    <n v="131.69999999999999"/>
    <n v="142.19999999999999"/>
    <n v="150.1"/>
    <n v="129.4"/>
    <n v="137.19999999999999"/>
    <n v="139.80000000000001"/>
    <n v="120.1"/>
    <n v="134"/>
    <n v="148"/>
    <n v="132.6"/>
    <n v="133.30000000000001"/>
    <n v="141.5"/>
  </r>
  <r>
    <x v="1"/>
    <x v="6"/>
    <x v="4"/>
    <x v="141"/>
    <x v="175"/>
    <x v="169"/>
    <x v="156"/>
    <x v="100"/>
    <x v="179"/>
    <x v="201"/>
    <n v="124.9"/>
    <n v="109.9"/>
    <n v="139.9"/>
    <n v="134"/>
    <n v="155.5"/>
    <n v="140.9"/>
    <n v="164.1"/>
    <n v="148.4"/>
    <n v="140.4"/>
    <n v="147.30000000000001"/>
    <n v="150.1"/>
    <n v="140.30000000000001"/>
    <n v="143.69999999999999"/>
    <n v="146.9"/>
    <n v="124.9"/>
    <n v="139.19999999999999"/>
    <n v="151.6"/>
    <n v="133.4"/>
    <n v="138.19999999999999"/>
    <n v="142"/>
  </r>
  <r>
    <x v="2"/>
    <x v="6"/>
    <x v="5"/>
    <x v="149"/>
    <x v="176"/>
    <x v="170"/>
    <x v="153"/>
    <x v="138"/>
    <x v="180"/>
    <x v="202"/>
    <n v="128.69999999999999"/>
    <n v="110.6"/>
    <n v="140.4"/>
    <n v="138"/>
    <n v="156.6"/>
    <n v="141"/>
    <n v="164.2"/>
    <n v="151.4"/>
    <n v="146.5"/>
    <n v="150.69999999999999"/>
    <n v="150.03333333333333"/>
    <n v="147.80000000000001"/>
    <n v="149.6"/>
    <n v="151.69999999999999"/>
    <n v="130.19999999999999"/>
    <n v="146.4"/>
    <n v="157.69999999999999"/>
    <n v="134.80000000000001"/>
    <n v="143.30000000000001"/>
    <n v="143.6"/>
  </r>
  <r>
    <x v="0"/>
    <x v="6"/>
    <x v="5"/>
    <x v="151"/>
    <x v="177"/>
    <x v="171"/>
    <x v="155"/>
    <x v="88"/>
    <x v="181"/>
    <x v="203"/>
    <n v="127.4"/>
    <n v="111.8"/>
    <n v="141"/>
    <n v="129"/>
    <n v="155.1"/>
    <n v="145.6"/>
    <n v="166.7"/>
    <n v="144.30000000000001"/>
    <n v="131.69999999999999"/>
    <n v="142.4"/>
    <n v="149.4"/>
    <n v="130.5"/>
    <n v="137.4"/>
    <n v="140.30000000000001"/>
    <n v="119.6"/>
    <n v="134.30000000000001"/>
    <n v="148.9"/>
    <n v="133.69999999999999"/>
    <n v="133.6"/>
    <n v="142.1"/>
  </r>
  <r>
    <x v="1"/>
    <x v="6"/>
    <x v="5"/>
    <x v="152"/>
    <x v="178"/>
    <x v="157"/>
    <x v="163"/>
    <x v="132"/>
    <x v="182"/>
    <x v="165"/>
    <n v="128.30000000000001"/>
    <n v="111"/>
    <n v="140.6"/>
    <n v="134.19999999999999"/>
    <n v="155.9"/>
    <n v="142.69999999999999"/>
    <n v="164.9"/>
    <n v="148.6"/>
    <n v="140.4"/>
    <n v="147.4"/>
    <n v="149.4"/>
    <n v="141.19999999999999"/>
    <n v="143.80000000000001"/>
    <n v="147.4"/>
    <n v="124.6"/>
    <n v="139.6"/>
    <n v="152.5"/>
    <n v="134.30000000000001"/>
    <n v="138.6"/>
    <n v="142.9"/>
  </r>
  <r>
    <x v="2"/>
    <x v="6"/>
    <x v="6"/>
    <x v="136"/>
    <x v="179"/>
    <x v="172"/>
    <x v="164"/>
    <x v="139"/>
    <x v="183"/>
    <x v="50"/>
    <n v="130.6"/>
    <n v="110.8"/>
    <n v="141.69999999999999"/>
    <n v="138.5"/>
    <n v="156.69999999999999"/>
    <n v="143"/>
    <n v="164.5"/>
    <n v="151.6"/>
    <n v="146.6"/>
    <n v="150.9"/>
    <n v="150.53333333333333"/>
    <n v="146.80000000000001"/>
    <n v="150"/>
    <n v="152.19999999999999"/>
    <n v="131.19999999999999"/>
    <n v="147.5"/>
    <n v="159.1"/>
    <n v="136.1"/>
    <n v="144.19999999999999"/>
    <n v="144.9"/>
  </r>
  <r>
    <x v="0"/>
    <x v="6"/>
    <x v="6"/>
    <x v="153"/>
    <x v="180"/>
    <x v="173"/>
    <x v="165"/>
    <x v="140"/>
    <x v="184"/>
    <x v="204"/>
    <n v="128.9"/>
    <n v="111.8"/>
    <n v="141.6"/>
    <n v="129.5"/>
    <n v="155.6"/>
    <n v="147.69999999999999"/>
    <n v="167.2"/>
    <n v="144.69999999999999"/>
    <n v="131.9"/>
    <n v="142.69999999999999"/>
    <n v="150.6"/>
    <n v="127"/>
    <n v="137.69999999999999"/>
    <n v="140.80000000000001"/>
    <n v="120.6"/>
    <n v="135"/>
    <n v="150.4"/>
    <n v="135.1"/>
    <n v="134.5"/>
    <n v="143.30000000000001"/>
  </r>
  <r>
    <x v="1"/>
    <x v="6"/>
    <x v="6"/>
    <x v="145"/>
    <x v="181"/>
    <x v="139"/>
    <x v="166"/>
    <x v="141"/>
    <x v="185"/>
    <x v="205"/>
    <n v="130"/>
    <n v="111.1"/>
    <n v="141.69999999999999"/>
    <n v="134.69999999999999"/>
    <n v="156.19999999999999"/>
    <n v="144.69999999999999"/>
    <n v="165.2"/>
    <n v="148.9"/>
    <n v="140.5"/>
    <n v="147.6"/>
    <n v="150.6"/>
    <n v="139.30000000000001"/>
    <n v="144.19999999999999"/>
    <n v="147.9"/>
    <n v="125.6"/>
    <n v="140.5"/>
    <n v="154"/>
    <n v="135.69999999999999"/>
    <n v="139.5"/>
    <n v="144.19999999999999"/>
  </r>
  <r>
    <x v="2"/>
    <x v="6"/>
    <x v="7"/>
    <x v="139"/>
    <x v="182"/>
    <x v="158"/>
    <x v="167"/>
    <x v="142"/>
    <x v="137"/>
    <x v="206"/>
    <n v="131.5"/>
    <n v="111.7"/>
    <n v="142.69999999999999"/>
    <n v="138.5"/>
    <n v="156.9"/>
    <n v="144"/>
    <n v="165.1"/>
    <n v="151.80000000000001"/>
    <n v="146.6"/>
    <n v="151.1"/>
    <n v="151.46666666666667"/>
    <n v="146.4"/>
    <n v="150.19999999999999"/>
    <n v="152.69999999999999"/>
    <n v="131.4"/>
    <n v="148"/>
    <n v="159.69999999999999"/>
    <n v="138.80000000000001"/>
    <n v="144.9"/>
    <n v="145.69999999999999"/>
  </r>
  <r>
    <x v="0"/>
    <x v="6"/>
    <x v="7"/>
    <x v="154"/>
    <x v="183"/>
    <x v="174"/>
    <x v="168"/>
    <x v="91"/>
    <x v="186"/>
    <x v="207"/>
    <n v="129.80000000000001"/>
    <n v="112.7"/>
    <n v="142.5"/>
    <n v="129.80000000000001"/>
    <n v="156.19999999999999"/>
    <n v="149.1"/>
    <n v="167.9"/>
    <n v="145"/>
    <n v="132.19999999999999"/>
    <n v="143"/>
    <n v="151.6"/>
    <n v="125.5"/>
    <n v="138.1"/>
    <n v="141.5"/>
    <n v="120.8"/>
    <n v="135.4"/>
    <n v="151.5"/>
    <n v="137.80000000000001"/>
    <n v="135.30000000000001"/>
    <n v="144.19999999999999"/>
  </r>
  <r>
    <x v="1"/>
    <x v="6"/>
    <x v="7"/>
    <x v="155"/>
    <x v="184"/>
    <x v="175"/>
    <x v="169"/>
    <x v="119"/>
    <x v="151"/>
    <x v="208"/>
    <n v="130.9"/>
    <n v="112"/>
    <n v="142.6"/>
    <n v="134.9"/>
    <n v="156.6"/>
    <n v="145.9"/>
    <n v="165.8"/>
    <n v="149.1"/>
    <n v="140.6"/>
    <n v="147.9"/>
    <n v="151.6"/>
    <n v="138.5"/>
    <n v="144.5"/>
    <n v="148.5"/>
    <n v="125.8"/>
    <n v="140.9"/>
    <n v="154.9"/>
    <n v="138.4"/>
    <n v="140.19999999999999"/>
    <n v="145"/>
  </r>
  <r>
    <x v="2"/>
    <x v="6"/>
    <x v="8"/>
    <x v="155"/>
    <x v="182"/>
    <x v="141"/>
    <x v="170"/>
    <x v="143"/>
    <x v="187"/>
    <x v="209"/>
    <n v="132.19999999999999"/>
    <n v="112.8"/>
    <n v="144.19999999999999"/>
    <n v="138.5"/>
    <n v="157.19999999999999"/>
    <n v="145.5"/>
    <n v="165.7"/>
    <n v="151.69999999999999"/>
    <n v="146.6"/>
    <n v="151"/>
    <n v="152.26666666666665"/>
    <n v="146.9"/>
    <n v="150.30000000000001"/>
    <n v="153.4"/>
    <n v="131.6"/>
    <n v="148.30000000000001"/>
    <n v="160.19999999999999"/>
    <n v="140.19999999999999"/>
    <n v="145.4"/>
    <n v="146.69999999999999"/>
  </r>
  <r>
    <x v="0"/>
    <x v="6"/>
    <x v="8"/>
    <x v="156"/>
    <x v="185"/>
    <x v="176"/>
    <x v="168"/>
    <x v="95"/>
    <x v="188"/>
    <x v="210"/>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1"/>
    <x v="6"/>
    <x v="8"/>
    <x v="157"/>
    <x v="186"/>
    <x v="177"/>
    <x v="171"/>
    <x v="123"/>
    <x v="189"/>
    <x v="156"/>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2"/>
    <x v="6"/>
    <x v="9"/>
    <x v="158"/>
    <x v="187"/>
    <x v="178"/>
    <x v="172"/>
    <x v="144"/>
    <x v="190"/>
    <x v="211"/>
    <n v="133.1"/>
    <n v="113.6"/>
    <n v="145.5"/>
    <n v="138.6"/>
    <n v="157.4"/>
    <n v="148.30000000000001"/>
    <n v="166.3"/>
    <n v="151.69999999999999"/>
    <n v="146.69999999999999"/>
    <n v="151"/>
    <n v="152.9"/>
    <n v="147.69999999999999"/>
    <n v="150.6"/>
    <n v="153.69999999999999"/>
    <n v="131.69999999999999"/>
    <n v="148.69999999999999"/>
    <n v="160.69999999999999"/>
    <n v="140.30000000000001"/>
    <n v="145.69999999999999"/>
    <n v="148.30000000000001"/>
  </r>
  <r>
    <x v="0"/>
    <x v="6"/>
    <x v="9"/>
    <x v="159"/>
    <x v="188"/>
    <x v="179"/>
    <x v="173"/>
    <x v="96"/>
    <x v="169"/>
    <x v="212"/>
    <n v="131.19999999999999"/>
    <n v="114.8"/>
    <n v="145.19999999999999"/>
    <n v="130.19999999999999"/>
    <n v="156.80000000000001"/>
    <n v="151.9"/>
    <n v="169.3"/>
    <n v="145.9"/>
    <n v="132.4"/>
    <n v="143.9"/>
    <n v="153"/>
    <n v="128.9"/>
    <n v="138.69999999999999"/>
    <n v="142.4"/>
    <n v="121.5"/>
    <n v="136.19999999999999"/>
    <n v="151.69999999999999"/>
    <n v="139.5"/>
    <n v="136"/>
    <n v="146"/>
  </r>
  <r>
    <x v="1"/>
    <x v="6"/>
    <x v="9"/>
    <x v="160"/>
    <x v="189"/>
    <x v="180"/>
    <x v="174"/>
    <x v="136"/>
    <x v="135"/>
    <x v="213"/>
    <n v="132.5"/>
    <n v="114"/>
    <n v="145.4"/>
    <n v="135.1"/>
    <n v="157.1"/>
    <n v="149.6"/>
    <n v="167.1"/>
    <n v="149.4"/>
    <n v="140.80000000000001"/>
    <n v="148.19999999999999"/>
    <n v="153"/>
    <n v="140.6"/>
    <n v="145"/>
    <n v="149.4"/>
    <n v="126.3"/>
    <n v="141.69999999999999"/>
    <n v="155.4"/>
    <n v="140"/>
    <n v="141"/>
    <n v="147.19999999999999"/>
  </r>
  <r>
    <x v="2"/>
    <x v="6"/>
    <x v="10"/>
    <x v="160"/>
    <x v="190"/>
    <x v="133"/>
    <x v="175"/>
    <x v="145"/>
    <x v="154"/>
    <x v="214"/>
    <n v="136.19999999999999"/>
    <n v="113.8"/>
    <n v="147.30000000000001"/>
    <n v="138.69999999999999"/>
    <n v="157.69999999999999"/>
    <n v="150.9"/>
    <n v="167.2"/>
    <n v="152.30000000000001"/>
    <n v="147"/>
    <n v="151.5"/>
    <n v="153.1"/>
    <n v="148.4"/>
    <n v="150.9"/>
    <n v="154.30000000000001"/>
    <n v="132.1"/>
    <n v="149.1"/>
    <n v="160.80000000000001"/>
    <n v="140.6"/>
    <n v="146.1"/>
    <n v="149.9"/>
  </r>
  <r>
    <x v="0"/>
    <x v="6"/>
    <x v="10"/>
    <x v="161"/>
    <x v="191"/>
    <x v="181"/>
    <x v="176"/>
    <x v="146"/>
    <x v="191"/>
    <x v="215"/>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1"/>
    <x v="6"/>
    <x v="10"/>
    <x v="162"/>
    <x v="192"/>
    <x v="182"/>
    <x v="177"/>
    <x v="138"/>
    <x v="192"/>
    <x v="216"/>
    <n v="135.69999999999999"/>
    <n v="114.2"/>
    <n v="147"/>
    <n v="135.30000000000001"/>
    <n v="157.5"/>
    <n v="151.9"/>
    <n v="167.9"/>
    <n v="149.9"/>
    <n v="141"/>
    <n v="148.6"/>
    <n v="153.5"/>
    <n v="142.30000000000001"/>
    <n v="145.30000000000001"/>
    <n v="149.9"/>
    <n v="126.6"/>
    <n v="142.1"/>
    <n v="155.5"/>
    <n v="140.30000000000001"/>
    <n v="141.30000000000001"/>
    <n v="148.6"/>
  </r>
  <r>
    <x v="2"/>
    <x v="6"/>
    <x v="11"/>
    <x v="163"/>
    <x v="193"/>
    <x v="183"/>
    <x v="178"/>
    <x v="147"/>
    <x v="193"/>
    <x v="217"/>
    <n v="138.80000000000001"/>
    <n v="113.6"/>
    <n v="149.1"/>
    <n v="139.30000000000001"/>
    <n v="158.30000000000001"/>
    <n v="154.30000000000001"/>
    <n v="167.8"/>
    <n v="152.6"/>
    <n v="147.30000000000001"/>
    <n v="151.9"/>
    <n v="153.4"/>
    <n v="149.9"/>
    <n v="151.19999999999999"/>
    <n v="154.80000000000001"/>
    <n v="135"/>
    <n v="149.5"/>
    <n v="161.1"/>
    <n v="140.6"/>
    <n v="147.1"/>
    <n v="152.30000000000001"/>
  </r>
  <r>
    <x v="0"/>
    <x v="6"/>
    <x v="11"/>
    <x v="164"/>
    <x v="194"/>
    <x v="184"/>
    <x v="179"/>
    <x v="148"/>
    <x v="146"/>
    <x v="218"/>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1"/>
    <x v="6"/>
    <x v="11"/>
    <x v="159"/>
    <x v="195"/>
    <x v="185"/>
    <x v="180"/>
    <x v="149"/>
    <x v="190"/>
    <x v="219"/>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2"/>
    <x v="7"/>
    <x v="0"/>
    <x v="165"/>
    <x v="196"/>
    <x v="186"/>
    <x v="181"/>
    <x v="150"/>
    <x v="145"/>
    <x v="220"/>
    <n v="141.1"/>
    <n v="113.8"/>
    <n v="151.6"/>
    <n v="139.69999999999999"/>
    <n v="158.69999999999999"/>
    <n v="153"/>
    <n v="168.6"/>
    <n v="152.80000000000001"/>
    <n v="147.4"/>
    <n v="152.1"/>
    <n v="153.83333333333334"/>
    <n v="150.4"/>
    <n v="151.69999999999999"/>
    <n v="155.69999999999999"/>
    <n v="136.30000000000001"/>
    <n v="150.1"/>
    <n v="161.69999999999999"/>
    <n v="142.5"/>
    <n v="148.1"/>
    <n v="151.9"/>
  </r>
  <r>
    <x v="0"/>
    <x v="7"/>
    <x v="0"/>
    <x v="166"/>
    <x v="197"/>
    <x v="187"/>
    <x v="182"/>
    <x v="151"/>
    <x v="194"/>
    <x v="221"/>
    <n v="139.1"/>
    <n v="114.8"/>
    <n v="149.5"/>
    <n v="131.1"/>
    <n v="158.5"/>
    <n v="154.4"/>
    <n v="170.8"/>
    <n v="147"/>
    <n v="133.19999999999999"/>
    <n v="144.9"/>
    <n v="153.9"/>
    <n v="135.1"/>
    <n v="140.1"/>
    <n v="143.80000000000001"/>
    <n v="126.1"/>
    <n v="137.19999999999999"/>
    <n v="152.1"/>
    <n v="142.1"/>
    <n v="138.4"/>
    <n v="148.19999999999999"/>
  </r>
  <r>
    <x v="1"/>
    <x v="7"/>
    <x v="0"/>
    <x v="167"/>
    <x v="198"/>
    <x v="188"/>
    <x v="183"/>
    <x v="152"/>
    <x v="195"/>
    <x v="222"/>
    <n v="140.4"/>
    <n v="114.1"/>
    <n v="150.9"/>
    <n v="136.1"/>
    <n v="158.6"/>
    <n v="153.5"/>
    <n v="169.2"/>
    <n v="150.5"/>
    <n v="141.5"/>
    <n v="149.19999999999999"/>
    <n v="153.9"/>
    <n v="144.6"/>
    <n v="146.19999999999999"/>
    <n v="151.19999999999999"/>
    <n v="130.9"/>
    <n v="142.80000000000001"/>
    <n v="156.1"/>
    <n v="142.30000000000001"/>
    <n v="143.4"/>
    <n v="150.19999999999999"/>
  </r>
  <r>
    <x v="2"/>
    <x v="7"/>
    <x v="1"/>
    <x v="168"/>
    <x v="199"/>
    <x v="189"/>
    <x v="184"/>
    <x v="153"/>
    <x v="196"/>
    <x v="223"/>
    <n v="141.80000000000001"/>
    <n v="113.1"/>
    <n v="152.80000000000001"/>
    <n v="140.1"/>
    <n v="159.19999999999999"/>
    <n v="149.80000000000001"/>
    <n v="169.4"/>
    <n v="153"/>
    <n v="147.5"/>
    <n v="152.30000000000001"/>
    <n v="154.4"/>
    <n v="152.30000000000001"/>
    <n v="151.80000000000001"/>
    <n v="156.19999999999999"/>
    <n v="136"/>
    <n v="150.4"/>
    <n v="161.9"/>
    <n v="143.4"/>
    <n v="148.4"/>
    <n v="150.4"/>
  </r>
  <r>
    <x v="0"/>
    <x v="7"/>
    <x v="1"/>
    <x v="169"/>
    <x v="197"/>
    <x v="190"/>
    <x v="185"/>
    <x v="154"/>
    <x v="197"/>
    <x v="224"/>
    <n v="139.6"/>
    <n v="114.6"/>
    <n v="150.4"/>
    <n v="131.5"/>
    <n v="159"/>
    <n v="151.69999999999999"/>
    <n v="172"/>
    <n v="147.30000000000001"/>
    <n v="133.5"/>
    <n v="145.19999999999999"/>
    <n v="154.80000000000001"/>
    <n v="138.9"/>
    <n v="140.4"/>
    <n v="144.4"/>
    <n v="125.2"/>
    <n v="137.69999999999999"/>
    <n v="152.19999999999999"/>
    <n v="143.5"/>
    <n v="138.4"/>
    <n v="147.69999999999999"/>
  </r>
  <r>
    <x v="1"/>
    <x v="7"/>
    <x v="1"/>
    <x v="170"/>
    <x v="199"/>
    <x v="191"/>
    <x v="186"/>
    <x v="155"/>
    <x v="126"/>
    <x v="225"/>
    <n v="141.1"/>
    <n v="113.6"/>
    <n v="152"/>
    <n v="136.5"/>
    <n v="159.1"/>
    <n v="150.5"/>
    <n v="170.1"/>
    <n v="150.80000000000001"/>
    <n v="141.69999999999999"/>
    <n v="149.5"/>
    <n v="154.80000000000001"/>
    <n v="147.19999999999999"/>
    <n v="146.4"/>
    <n v="151.69999999999999"/>
    <n v="130.30000000000001"/>
    <n v="143.19999999999999"/>
    <n v="156.19999999999999"/>
    <n v="143.4"/>
    <n v="143.6"/>
    <n v="149.1"/>
  </r>
  <r>
    <x v="2"/>
    <x v="7"/>
    <x v="2"/>
    <x v="171"/>
    <x v="200"/>
    <x v="192"/>
    <x v="187"/>
    <x v="156"/>
    <x v="126"/>
    <x v="226"/>
    <n v="141.80000000000001"/>
    <n v="112.6"/>
    <n v="154"/>
    <n v="140.1"/>
    <n v="160"/>
    <n v="148.19999999999999"/>
    <n v="170.5"/>
    <n v="153.4"/>
    <n v="147.6"/>
    <n v="152.5"/>
    <n v="154.96666666666667"/>
    <n v="153.4"/>
    <n v="151.5"/>
    <n v="156.69999999999999"/>
    <n v="135.80000000000001"/>
    <n v="151.19999999999999"/>
    <n v="161.19999999999999"/>
    <n v="145.1"/>
    <n v="148.6"/>
    <n v="149.80000000000001"/>
  </r>
  <r>
    <x v="0"/>
    <x v="7"/>
    <x v="2"/>
    <x v="172"/>
    <x v="199"/>
    <x v="193"/>
    <x v="188"/>
    <x v="147"/>
    <x v="180"/>
    <x v="227"/>
    <n v="139.69999999999999"/>
    <n v="114.4"/>
    <n v="151.5"/>
    <n v="131.9"/>
    <n v="159.1"/>
    <n v="150.1"/>
    <n v="173.3"/>
    <n v="147.69999999999999"/>
    <n v="133.80000000000001"/>
    <n v="145.6"/>
    <n v="154.5"/>
    <n v="141.4"/>
    <n v="140.80000000000001"/>
    <n v="145"/>
    <n v="124.6"/>
    <n v="137.9"/>
    <n v="152.5"/>
    <n v="145.30000000000001"/>
    <n v="138.69999999999999"/>
    <n v="147.30000000000001"/>
  </r>
  <r>
    <x v="1"/>
    <x v="7"/>
    <x v="2"/>
    <x v="173"/>
    <x v="201"/>
    <x v="194"/>
    <x v="189"/>
    <x v="157"/>
    <x v="174"/>
    <x v="182"/>
    <n v="141.1"/>
    <n v="113.2"/>
    <n v="153.19999999999999"/>
    <n v="136.69999999999999"/>
    <n v="159.6"/>
    <n v="148.9"/>
    <n v="171.2"/>
    <n v="151.19999999999999"/>
    <n v="141.9"/>
    <n v="149.80000000000001"/>
    <n v="154.5"/>
    <n v="148.9"/>
    <n v="146.4"/>
    <n v="152.30000000000001"/>
    <n v="129.9"/>
    <n v="143.69999999999999"/>
    <n v="156.1"/>
    <n v="145.19999999999999"/>
    <n v="143.80000000000001"/>
    <n v="148.6"/>
  </r>
  <r>
    <x v="2"/>
    <x v="7"/>
    <x v="3"/>
    <x v="174"/>
    <x v="202"/>
    <x v="195"/>
    <x v="190"/>
    <x v="158"/>
    <x v="143"/>
    <x v="228"/>
    <n v="150.19999999999999"/>
    <n v="119.8"/>
    <n v="158.69999999999999"/>
    <n v="139.19999999999999"/>
    <n v="159.56666666666669"/>
    <n v="150.1"/>
    <n v="171.66666666666666"/>
    <n v="150.76666666666668"/>
    <n v="141.1"/>
    <n v="149.30000000000001"/>
    <n v="155.05000000000001"/>
    <n v="148.4"/>
    <n v="146.23333333333335"/>
    <n v="154.30000000000001"/>
    <n v="130.1"/>
    <n v="144.26666666666668"/>
    <n v="156.6"/>
    <n v="145.19999999999999"/>
    <n v="143.69999999999999"/>
    <n v="148.56666666666669"/>
  </r>
  <r>
    <x v="0"/>
    <x v="7"/>
    <x v="3"/>
    <x v="175"/>
    <x v="203"/>
    <x v="196"/>
    <x v="191"/>
    <x v="159"/>
    <x v="153"/>
    <x v="229"/>
    <n v="150.80000000000001"/>
    <n v="121.2"/>
    <n v="154"/>
    <n v="133.5"/>
    <n v="160.16666666666666"/>
    <n v="153.5"/>
    <n v="175.63333333333333"/>
    <n v="151.19999999999999"/>
    <n v="141.9"/>
    <n v="149.83333333333334"/>
    <n v="155.6"/>
    <n v="137.1"/>
    <n v="146.30000000000001"/>
    <n v="144.80000000000001"/>
    <n v="131.96666666666667"/>
    <n v="144.93333333333334"/>
    <n v="156.80000000000001"/>
    <n v="147.23333333333332"/>
    <n v="144.73333333333332"/>
    <n v="149.53333333333333"/>
  </r>
  <r>
    <x v="1"/>
    <x v="7"/>
    <x v="3"/>
    <x v="176"/>
    <x v="204"/>
    <x v="197"/>
    <x v="190"/>
    <x v="160"/>
    <x v="198"/>
    <x v="57"/>
    <n v="150.4"/>
    <n v="120.3"/>
    <n v="157.1"/>
    <n v="136.80000000000001"/>
    <n v="161.03333333333333"/>
    <n v="151.4"/>
    <n v="180.1"/>
    <n v="151.66666666666666"/>
    <n v="142.83333333333334"/>
    <n v="150.36666666666665"/>
    <n v="155.6"/>
    <n v="144.1"/>
    <n v="146.16666666666666"/>
    <n v="150.69999999999999"/>
    <n v="133.53333333333333"/>
    <n v="147.13333333333333"/>
    <n v="156.79999999999998"/>
    <n v="149.53333333333333"/>
    <n v="145.83333333333334"/>
    <n v="150.69999999999999"/>
  </r>
  <r>
    <x v="2"/>
    <x v="7"/>
    <x v="4"/>
    <x v="177"/>
    <x v="205"/>
    <x v="198"/>
    <x v="192"/>
    <x v="161"/>
    <x v="199"/>
    <x v="230"/>
    <n v="150.76666666666668"/>
    <n v="117.5"/>
    <n v="157.98333333333332"/>
    <n v="137.76666666666668"/>
    <n v="161.76666666666668"/>
    <n v="153.04999999999998"/>
    <n v="184.20000000000002"/>
    <n v="152.1"/>
    <n v="143.66666666666666"/>
    <n v="150.89999999999998"/>
    <n v="155.14999999999998"/>
    <n v="142.25"/>
    <n v="146.16666666666666"/>
    <n v="151.75"/>
    <n v="135.23333333333335"/>
    <n v="148.66666666666666"/>
    <n v="156.9"/>
    <n v="151.66666666666666"/>
    <n v="146.9"/>
    <n v="151.76666666666668"/>
  </r>
  <r>
    <x v="0"/>
    <x v="7"/>
    <x v="4"/>
    <x v="177"/>
    <x v="206"/>
    <x v="199"/>
    <x v="193"/>
    <x v="162"/>
    <x v="200"/>
    <x v="231"/>
    <n v="150.78333333333333"/>
    <n v="116.40000000000002"/>
    <n v="158.16666666666666"/>
    <n v="138.25"/>
    <n v="161.77500000000001"/>
    <n v="153.41666666666666"/>
    <n v="183.75"/>
    <n v="152.75"/>
    <n v="145.25"/>
    <n v="151.69999999999999"/>
    <n v="155.14999999999998"/>
    <n v="141.66666666666666"/>
    <n v="147.55000000000001"/>
    <n v="152.39999999999998"/>
    <n v="136.77500000000001"/>
    <n v="149.80000000000001"/>
    <n v="158.125"/>
    <n v="151.55000000000001"/>
    <n v="148.1"/>
    <n v="152"/>
  </r>
  <r>
    <x v="1"/>
    <x v="7"/>
    <x v="4"/>
    <x v="177"/>
    <x v="207"/>
    <x v="200"/>
    <x v="194"/>
    <x v="163"/>
    <x v="201"/>
    <x v="232"/>
    <n v="150.98333333333335"/>
    <n v="115.58333333333333"/>
    <n v="158.96666666666667"/>
    <n v="138.6"/>
    <n v="161.76"/>
    <n v="154"/>
    <n v="184.34"/>
    <n v="152.02000000000001"/>
    <n v="143.52000000000001"/>
    <n v="150.80000000000001"/>
    <n v="154.92499999999998"/>
    <n v="141.66666666666666"/>
    <n v="146.12"/>
    <n v="152.94999999999999"/>
    <n v="135.28000000000003"/>
    <n v="148.74"/>
    <n v="157"/>
    <n v="151.68"/>
    <n v="146.88"/>
    <n v="151.76"/>
  </r>
  <r>
    <x v="2"/>
    <x v="7"/>
    <x v="5"/>
    <x v="178"/>
    <x v="208"/>
    <x v="201"/>
    <x v="195"/>
    <x v="164"/>
    <x v="195"/>
    <x v="233"/>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n v="152.69999999999999"/>
  </r>
  <r>
    <x v="0"/>
    <x v="7"/>
    <x v="5"/>
    <x v="179"/>
    <x v="209"/>
    <x v="202"/>
    <x v="196"/>
    <x v="165"/>
    <x v="202"/>
    <x v="26"/>
    <n v="152"/>
    <n v="116.3"/>
    <n v="158.80000000000001"/>
    <n v="135.6"/>
    <n v="161.69999999999999"/>
    <n v="157"/>
    <n v="186.7"/>
    <n v="149.1"/>
    <n v="136.6"/>
    <n v="147.19999999999999"/>
    <n v="154.69999999999999"/>
    <n v="137.1"/>
    <n v="140.4"/>
    <n v="148.1"/>
    <n v="129.30000000000001"/>
    <n v="144.5"/>
    <n v="152.5"/>
    <n v="152.19999999999999"/>
    <n v="142"/>
    <n v="150.80000000000001"/>
  </r>
  <r>
    <x v="1"/>
    <x v="7"/>
    <x v="5"/>
    <x v="180"/>
    <x v="210"/>
    <x v="203"/>
    <x v="195"/>
    <x v="166"/>
    <x v="146"/>
    <x v="234"/>
    <n v="150.9"/>
    <n v="114.2"/>
    <n v="159.5"/>
    <n v="139.4"/>
    <n v="161.80000000000001"/>
    <n v="154"/>
    <n v="183.5"/>
    <n v="152.5"/>
    <n v="144.4"/>
    <n v="151.4"/>
    <n v="154.69999999999999"/>
    <n v="141.9"/>
    <n v="146.4"/>
    <n v="154.4"/>
    <n v="135"/>
    <n v="148.30000000000001"/>
    <n v="156.4"/>
    <n v="151.6"/>
    <n v="147"/>
    <n v="151.80000000000001"/>
  </r>
  <r>
    <x v="2"/>
    <x v="7"/>
    <x v="6"/>
    <x v="178"/>
    <x v="208"/>
    <x v="201"/>
    <x v="195"/>
    <x v="164"/>
    <x v="195"/>
    <x v="233"/>
    <n v="150.30000000000001"/>
    <n v="113.2"/>
    <n v="159.80000000000001"/>
    <n v="142.1"/>
    <n v="161.80000000000001"/>
    <n v="152.30000000000001"/>
    <n v="182.4"/>
    <n v="154.69999999999999"/>
    <n v="150"/>
    <n v="154.1"/>
    <n v="154.96666666666667"/>
    <n v="144.9"/>
    <n v="151.69999999999999"/>
    <n v="158.19999999999999"/>
    <n v="141.4"/>
    <n v="153.19999999999999"/>
    <n v="161.80000000000001"/>
    <n v="151.19999999999999"/>
    <n v="151.69999999999999"/>
    <n v="152.69999999999999"/>
  </r>
  <r>
    <x v="0"/>
    <x v="7"/>
    <x v="6"/>
    <x v="179"/>
    <x v="209"/>
    <x v="202"/>
    <x v="196"/>
    <x v="165"/>
    <x v="202"/>
    <x v="26"/>
    <n v="152"/>
    <n v="116.3"/>
    <n v="158.80000000000001"/>
    <n v="135.6"/>
    <n v="161.69999999999999"/>
    <n v="157"/>
    <n v="186.7"/>
    <n v="149.1"/>
    <n v="136.6"/>
    <n v="147.19999999999999"/>
    <n v="154.69999999999999"/>
    <n v="137.1"/>
    <n v="140.4"/>
    <n v="148.1"/>
    <n v="129.30000000000001"/>
    <n v="144.5"/>
    <n v="152.5"/>
    <n v="152.19999999999999"/>
    <n v="142"/>
    <n v="150.80000000000001"/>
  </r>
  <r>
    <x v="1"/>
    <x v="7"/>
    <x v="6"/>
    <x v="180"/>
    <x v="210"/>
    <x v="203"/>
    <x v="195"/>
    <x v="166"/>
    <x v="146"/>
    <x v="234"/>
    <n v="150.9"/>
    <n v="114.2"/>
    <n v="159.5"/>
    <n v="139.4"/>
    <n v="161.80000000000001"/>
    <n v="154"/>
    <n v="183.5"/>
    <n v="152.5"/>
    <n v="144.4"/>
    <n v="151.4"/>
    <n v="154.69999999999999"/>
    <n v="141.9"/>
    <n v="146.4"/>
    <n v="154.4"/>
    <n v="135"/>
    <n v="148.30000000000001"/>
    <n v="156.4"/>
    <n v="151.6"/>
    <n v="147"/>
    <n v="151.80000000000001"/>
  </r>
  <r>
    <x v="2"/>
    <x v="7"/>
    <x v="7"/>
    <x v="181"/>
    <x v="211"/>
    <x v="181"/>
    <x v="195"/>
    <x v="167"/>
    <x v="203"/>
    <x v="235"/>
    <n v="149.9"/>
    <n v="114.2"/>
    <n v="160"/>
    <n v="143.5"/>
    <n v="161.5"/>
    <n v="155.30000000000001"/>
    <n v="180.9"/>
    <n v="155.1"/>
    <n v="149.30000000000001"/>
    <n v="154.30000000000001"/>
    <n v="155.5"/>
    <n v="145.80000000000001"/>
    <n v="151.9"/>
    <n v="158.80000000000001"/>
    <n v="143.6"/>
    <n v="152.19999999999999"/>
    <n v="162.69999999999999"/>
    <n v="153.6"/>
    <n v="153"/>
    <n v="154.69999999999999"/>
  </r>
  <r>
    <x v="0"/>
    <x v="7"/>
    <x v="7"/>
    <x v="182"/>
    <x v="212"/>
    <x v="204"/>
    <x v="196"/>
    <x v="168"/>
    <x v="204"/>
    <x v="236"/>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1"/>
    <x v="7"/>
    <x v="7"/>
    <x v="183"/>
    <x v="213"/>
    <x v="205"/>
    <x v="195"/>
    <x v="169"/>
    <x v="205"/>
    <x v="27"/>
    <n v="150.4"/>
    <n v="115.1"/>
    <n v="160"/>
    <n v="140.6"/>
    <n v="162.30000000000001"/>
    <n v="157"/>
    <n v="182.6"/>
    <n v="153.1"/>
    <n v="143.4"/>
    <n v="151.69999999999999"/>
    <n v="155.5"/>
    <n v="143"/>
    <n v="148.4"/>
    <n v="155"/>
    <n v="138.5"/>
    <n v="146"/>
    <n v="158.5"/>
    <n v="154.30000000000001"/>
    <n v="149"/>
    <n v="153.9"/>
  </r>
  <r>
    <x v="2"/>
    <x v="7"/>
    <x v="8"/>
    <x v="184"/>
    <x v="214"/>
    <x v="183"/>
    <x v="196"/>
    <x v="170"/>
    <x v="206"/>
    <x v="211"/>
    <n v="149.30000000000001"/>
    <n v="115.1"/>
    <n v="160"/>
    <n v="145.4"/>
    <n v="161.6"/>
    <n v="156.1"/>
    <n v="182.9"/>
    <n v="155.4"/>
    <n v="149.9"/>
    <n v="154.6"/>
    <n v="156.1"/>
    <n v="146.4"/>
    <n v="151.6"/>
    <n v="159.1"/>
    <n v="144.6"/>
    <n v="152.80000000000001"/>
    <n v="161.1"/>
    <n v="157.4"/>
    <n v="153.69999999999999"/>
    <n v="155.4"/>
  </r>
  <r>
    <x v="0"/>
    <x v="7"/>
    <x v="8"/>
    <x v="185"/>
    <x v="215"/>
    <x v="206"/>
    <x v="197"/>
    <x v="171"/>
    <x v="207"/>
    <x v="237"/>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1"/>
    <x v="7"/>
    <x v="8"/>
    <x v="186"/>
    <x v="216"/>
    <x v="207"/>
    <x v="198"/>
    <x v="164"/>
    <x v="181"/>
    <x v="238"/>
    <n v="149.80000000000001"/>
    <n v="116.4"/>
    <n v="160.30000000000001"/>
    <n v="142.19999999999999"/>
    <n v="162.9"/>
    <n v="158"/>
    <n v="184.4"/>
    <n v="153.4"/>
    <n v="144.30000000000001"/>
    <n v="152"/>
    <n v="156.30000000000001"/>
    <n v="142.9"/>
    <n v="148.69999999999999"/>
    <n v="155.6"/>
    <n v="139.6"/>
    <n v="146.6"/>
    <n v="157.5"/>
    <n v="158.4"/>
    <n v="150"/>
    <n v="154.69999999999999"/>
  </r>
  <r>
    <x v="2"/>
    <x v="7"/>
    <x v="9"/>
    <x v="187"/>
    <x v="217"/>
    <x v="208"/>
    <x v="198"/>
    <x v="172"/>
    <x v="146"/>
    <x v="239"/>
    <n v="150.30000000000001"/>
    <n v="115.3"/>
    <n v="160.9"/>
    <n v="147.4"/>
    <n v="161.9"/>
    <n v="159.6"/>
    <n v="182.7"/>
    <n v="155.69999999999999"/>
    <n v="150.6"/>
    <n v="155"/>
    <n v="156.93333333333334"/>
    <n v="146.80000000000001"/>
    <n v="152"/>
    <n v="159.5"/>
    <n v="146.4"/>
    <n v="152.4"/>
    <n v="162.5"/>
    <n v="156.19999999999999"/>
    <n v="154.30000000000001"/>
    <n v="157.5"/>
  </r>
  <r>
    <x v="0"/>
    <x v="7"/>
    <x v="9"/>
    <x v="188"/>
    <x v="218"/>
    <x v="209"/>
    <x v="199"/>
    <x v="173"/>
    <x v="208"/>
    <x v="240"/>
    <n v="152.19999999999999"/>
    <n v="118.1"/>
    <n v="161.30000000000001"/>
    <n v="139.19999999999999"/>
    <n v="164.8"/>
    <n v="164.4"/>
    <n v="188.7"/>
    <n v="150.5"/>
    <n v="136.1"/>
    <n v="148.30000000000001"/>
    <n v="156.5"/>
    <n v="137.1"/>
    <n v="145.1"/>
    <n v="151"/>
    <n v="135.4"/>
    <n v="142"/>
    <n v="155.69999999999999"/>
    <n v="158.1"/>
    <n v="146.19999999999999"/>
    <n v="155.19999999999999"/>
  </r>
  <r>
    <x v="1"/>
    <x v="7"/>
    <x v="9"/>
    <x v="189"/>
    <x v="219"/>
    <x v="210"/>
    <x v="198"/>
    <x v="174"/>
    <x v="209"/>
    <x v="241"/>
    <n v="150.9"/>
    <n v="116.2"/>
    <n v="161"/>
    <n v="144"/>
    <n v="163.19999999999999"/>
    <n v="161.4"/>
    <n v="184.3"/>
    <n v="153.69999999999999"/>
    <n v="144.6"/>
    <n v="152.30000000000001"/>
    <n v="156.5"/>
    <n v="143.1"/>
    <n v="148.69999999999999"/>
    <n v="156.30000000000001"/>
    <n v="140.6"/>
    <n v="146.5"/>
    <n v="158.5"/>
    <n v="157"/>
    <n v="150.4"/>
    <n v="156.4"/>
  </r>
  <r>
    <x v="2"/>
    <x v="7"/>
    <x v="10"/>
    <x v="190"/>
    <x v="220"/>
    <x v="211"/>
    <x v="200"/>
    <x v="175"/>
    <x v="179"/>
    <x v="242"/>
    <n v="155.9"/>
    <n v="114.9"/>
    <n v="162"/>
    <n v="150"/>
    <n v="162.69999999999999"/>
    <n v="163.4"/>
    <n v="183.4"/>
    <n v="156.30000000000001"/>
    <n v="151"/>
    <n v="155.5"/>
    <n v="157.63333333333333"/>
    <n v="147.5"/>
    <n v="152.80000000000001"/>
    <n v="160.4"/>
    <n v="146.1"/>
    <n v="153.6"/>
    <n v="161.6"/>
    <n v="156.19999999999999"/>
    <n v="154.5"/>
    <n v="159.80000000000001"/>
  </r>
  <r>
    <x v="0"/>
    <x v="7"/>
    <x v="10"/>
    <x v="191"/>
    <x v="221"/>
    <x v="212"/>
    <x v="197"/>
    <x v="176"/>
    <x v="210"/>
    <x v="243"/>
    <n v="158.69999999999999"/>
    <n v="117.2"/>
    <n v="161.4"/>
    <n v="141.5"/>
    <n v="165.1"/>
    <n v="167"/>
    <n v="188.8"/>
    <n v="151.1"/>
    <n v="136.4"/>
    <n v="148.80000000000001"/>
    <n v="158"/>
    <n v="137.30000000000001"/>
    <n v="145.1"/>
    <n v="152"/>
    <n v="135.19999999999999"/>
    <n v="144.4"/>
    <n v="156.4"/>
    <n v="157.9"/>
    <n v="146.6"/>
    <n v="156.69999999999999"/>
  </r>
  <r>
    <x v="1"/>
    <x v="7"/>
    <x v="10"/>
    <x v="192"/>
    <x v="222"/>
    <x v="213"/>
    <x v="200"/>
    <x v="177"/>
    <x v="211"/>
    <x v="244"/>
    <n v="156.80000000000001"/>
    <n v="115.7"/>
    <n v="161.80000000000001"/>
    <n v="146.5"/>
    <n v="163.80000000000001"/>
    <n v="164.7"/>
    <n v="184.8"/>
    <n v="154.30000000000001"/>
    <n v="144.9"/>
    <n v="152.80000000000001"/>
    <n v="158"/>
    <n v="143.6"/>
    <n v="149.19999999999999"/>
    <n v="157.19999999999999"/>
    <n v="140.4"/>
    <n v="148.4"/>
    <n v="158.6"/>
    <n v="156.9"/>
    <n v="150.69999999999999"/>
    <n v="158.4"/>
  </r>
  <r>
    <x v="2"/>
    <x v="7"/>
    <x v="11"/>
    <x v="193"/>
    <x v="223"/>
    <x v="214"/>
    <x v="201"/>
    <x v="178"/>
    <x v="212"/>
    <x v="245"/>
    <n v="159.5"/>
    <n v="114.4"/>
    <n v="163.5"/>
    <n v="153.4"/>
    <n v="163.6"/>
    <n v="164.5"/>
    <n v="183.6"/>
    <n v="157"/>
    <n v="151.6"/>
    <n v="156.30000000000001"/>
    <n v="158.03333333333333"/>
    <n v="148.69999999999999"/>
    <n v="153.4"/>
    <n v="161.6"/>
    <n v="146.4"/>
    <n v="153.9"/>
    <n v="162.9"/>
    <n v="156.6"/>
    <n v="155.19999999999999"/>
    <n v="160.69999999999999"/>
  </r>
  <r>
    <x v="0"/>
    <x v="7"/>
    <x v="11"/>
    <x v="194"/>
    <x v="224"/>
    <x v="215"/>
    <x v="202"/>
    <x v="179"/>
    <x v="165"/>
    <x v="246"/>
    <n v="161.5"/>
    <n v="117.1"/>
    <n v="161.9"/>
    <n v="143.30000000000001"/>
    <n v="166.1"/>
    <n v="167"/>
    <n v="190.2"/>
    <n v="151.9"/>
    <n v="136.69999999999999"/>
    <n v="149.6"/>
    <n v="158.4"/>
    <n v="137.9"/>
    <n v="145.5"/>
    <n v="152.9"/>
    <n v="135.5"/>
    <n v="144.30000000000001"/>
    <n v="156.9"/>
    <n v="157.9"/>
    <n v="146.9"/>
    <n v="156.9"/>
  </r>
  <r>
    <x v="1"/>
    <x v="7"/>
    <x v="11"/>
    <x v="187"/>
    <x v="222"/>
    <x v="216"/>
    <x v="203"/>
    <x v="180"/>
    <x v="213"/>
    <x v="247"/>
    <n v="160.19999999999999"/>
    <n v="115.3"/>
    <n v="163"/>
    <n v="149.19999999999999"/>
    <n v="164.8"/>
    <n v="165.4"/>
    <n v="185.4"/>
    <n v="155"/>
    <n v="145.4"/>
    <n v="153.6"/>
    <n v="158.4"/>
    <n v="144.6"/>
    <n v="149.69999999999999"/>
    <n v="158.30000000000001"/>
    <n v="140.69999999999999"/>
    <n v="148.5"/>
    <n v="159.4"/>
    <n v="157.1"/>
    <n v="151.19999999999999"/>
    <n v="158.9"/>
  </r>
  <r>
    <x v="2"/>
    <x v="8"/>
    <x v="0"/>
    <x v="195"/>
    <x v="225"/>
    <x v="214"/>
    <x v="201"/>
    <x v="181"/>
    <x v="206"/>
    <x v="248"/>
    <n v="159.5"/>
    <n v="113.8"/>
    <n v="164.5"/>
    <n v="156.1"/>
    <n v="164.3"/>
    <n v="159.6"/>
    <n v="184.6"/>
    <n v="157.5"/>
    <n v="152.4"/>
    <n v="156.80000000000001"/>
    <n v="158.63333333333333"/>
    <n v="150.9"/>
    <n v="153.9"/>
    <n v="162.5"/>
    <n v="147.5"/>
    <n v="155.1"/>
    <n v="163.5"/>
    <n v="156.19999999999999"/>
    <n v="155.9"/>
    <n v="158.5"/>
  </r>
  <r>
    <x v="0"/>
    <x v="8"/>
    <x v="0"/>
    <x v="196"/>
    <x v="226"/>
    <x v="217"/>
    <x v="204"/>
    <x v="182"/>
    <x v="214"/>
    <x v="249"/>
    <n v="162.1"/>
    <n v="116.3"/>
    <n v="163"/>
    <n v="145.9"/>
    <n v="167.2"/>
    <n v="163.4"/>
    <n v="191.8"/>
    <n v="152.5"/>
    <n v="137.30000000000001"/>
    <n v="150.19999999999999"/>
    <n v="157.69999999999999"/>
    <n v="142.9"/>
    <n v="145.69999999999999"/>
    <n v="154.1"/>
    <n v="136.9"/>
    <n v="145.4"/>
    <n v="156.1"/>
    <n v="157.69999999999999"/>
    <n v="147.6"/>
    <n v="156"/>
  </r>
  <r>
    <x v="1"/>
    <x v="8"/>
    <x v="0"/>
    <x v="164"/>
    <x v="227"/>
    <x v="216"/>
    <x v="203"/>
    <x v="183"/>
    <x v="215"/>
    <x v="250"/>
    <n v="160.4"/>
    <n v="114.6"/>
    <n v="164"/>
    <n v="151.80000000000001"/>
    <n v="165.6"/>
    <n v="161"/>
    <n v="186.5"/>
    <n v="155.5"/>
    <n v="146.1"/>
    <n v="154.19999999999999"/>
    <n v="157.69999999999999"/>
    <n v="147.9"/>
    <n v="150"/>
    <n v="159.30000000000001"/>
    <n v="141.9"/>
    <n v="149.6"/>
    <n v="159.19999999999999"/>
    <n v="156.80000000000001"/>
    <n v="151.9"/>
    <n v="157.30000000000001"/>
  </r>
  <r>
    <x v="2"/>
    <x v="8"/>
    <x v="1"/>
    <x v="163"/>
    <x v="228"/>
    <x v="218"/>
    <x v="204"/>
    <x v="184"/>
    <x v="138"/>
    <x v="251"/>
    <n v="158.30000000000001"/>
    <n v="111.8"/>
    <n v="165"/>
    <n v="160"/>
    <n v="165.8"/>
    <n v="154.69999999999999"/>
    <n v="186.5"/>
    <n v="159.1"/>
    <n v="153.9"/>
    <n v="158.4"/>
    <n v="159.13333333333333"/>
    <n v="154.4"/>
    <n v="154.80000000000001"/>
    <n v="164.3"/>
    <n v="150.19999999999999"/>
    <n v="157"/>
    <n v="163.6"/>
    <n v="155.19999999999999"/>
    <n v="157.19999999999999"/>
    <n v="156.69999999999999"/>
  </r>
  <r>
    <x v="0"/>
    <x v="8"/>
    <x v="1"/>
    <x v="181"/>
    <x v="229"/>
    <x v="219"/>
    <x v="205"/>
    <x v="185"/>
    <x v="216"/>
    <x v="25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1"/>
    <x v="8"/>
    <x v="1"/>
    <x v="167"/>
    <x v="230"/>
    <x v="220"/>
    <x v="206"/>
    <x v="186"/>
    <x v="217"/>
    <x v="253"/>
    <n v="158.80000000000001"/>
    <n v="112.8"/>
    <n v="164.2"/>
    <n v="155.5"/>
    <n v="167.5"/>
    <n v="156.9"/>
    <n v="188.3"/>
    <n v="157.19999999999999"/>
    <n v="147.4"/>
    <n v="155.80000000000001"/>
    <n v="159.80000000000001"/>
    <n v="152.4"/>
    <n v="150.9"/>
    <n v="161.30000000000001"/>
    <n v="145.1"/>
    <n v="151.5"/>
    <n v="159.5"/>
    <n v="155.80000000000001"/>
    <n v="153.4"/>
    <n v="156.6"/>
  </r>
  <r>
    <x v="2"/>
    <x v="8"/>
    <x v="2"/>
    <x v="162"/>
    <x v="231"/>
    <x v="221"/>
    <x v="207"/>
    <x v="187"/>
    <x v="210"/>
    <x v="66"/>
    <n v="159.19999999999999"/>
    <n v="111.7"/>
    <n v="164"/>
    <n v="160.6"/>
    <n v="166.4"/>
    <n v="154.5"/>
    <n v="186.1"/>
    <n v="159.6"/>
    <n v="154.4"/>
    <n v="158.9"/>
    <n v="160.36666666666665"/>
    <n v="156"/>
    <n v="154.80000000000001"/>
    <n v="164.6"/>
    <n v="151.30000000000001"/>
    <n v="157.80000000000001"/>
    <n v="163.80000000000001"/>
    <n v="153.1"/>
    <n v="157.30000000000001"/>
    <n v="156.69999999999999"/>
  </r>
  <r>
    <x v="0"/>
    <x v="8"/>
    <x v="2"/>
    <x v="189"/>
    <x v="232"/>
    <x v="222"/>
    <x v="190"/>
    <x v="188"/>
    <x v="218"/>
    <x v="254"/>
    <n v="161.1"/>
    <n v="114.3"/>
    <n v="162.6"/>
    <n v="150.69999999999999"/>
    <n v="170.3"/>
    <n v="160.4"/>
    <n v="193.5"/>
    <n v="155.1"/>
    <n v="138.69999999999999"/>
    <n v="152.6"/>
    <n v="159.9"/>
    <n v="154.80000000000001"/>
    <n v="147.19999999999999"/>
    <n v="156.9"/>
    <n v="141.69999999999999"/>
    <n v="148.6"/>
    <n v="157.6"/>
    <n v="154.9"/>
    <n v="150"/>
    <n v="156.9"/>
  </r>
  <r>
    <x v="1"/>
    <x v="8"/>
    <x v="2"/>
    <x v="161"/>
    <x v="233"/>
    <x v="223"/>
    <x v="208"/>
    <x v="189"/>
    <x v="219"/>
    <x v="122"/>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2"/>
    <x v="8"/>
    <x v="3"/>
    <x v="156"/>
    <x v="221"/>
    <x v="224"/>
    <x v="209"/>
    <x v="190"/>
    <x v="220"/>
    <x v="171"/>
    <n v="161.1"/>
    <n v="112.2"/>
    <n v="164.4"/>
    <n v="161.9"/>
    <n v="166.8"/>
    <n v="155.6"/>
    <n v="186.8"/>
    <n v="160.69999999999999"/>
    <n v="155.1"/>
    <n v="159.9"/>
    <n v="160.96666666666667"/>
    <n v="156"/>
    <n v="155.5"/>
    <n v="165.3"/>
    <n v="151.69999999999999"/>
    <n v="158.6"/>
    <n v="164.1"/>
    <n v="154.6"/>
    <n v="158"/>
    <n v="157.6"/>
  </r>
  <r>
    <x v="0"/>
    <x v="8"/>
    <x v="3"/>
    <x v="181"/>
    <x v="234"/>
    <x v="225"/>
    <x v="210"/>
    <x v="191"/>
    <x v="221"/>
    <x v="200"/>
    <n v="162.80000000000001"/>
    <n v="114.8"/>
    <n v="162.80000000000001"/>
    <n v="151.5"/>
    <n v="171.4"/>
    <n v="162"/>
    <n v="194.4"/>
    <n v="155.9"/>
    <n v="139.30000000000001"/>
    <n v="153.4"/>
    <n v="161.4"/>
    <n v="154.9"/>
    <n v="147.6"/>
    <n v="157.5"/>
    <n v="142.1"/>
    <n v="149.1"/>
    <n v="157.6"/>
    <n v="156.6"/>
    <n v="150.5"/>
    <n v="158"/>
  </r>
  <r>
    <x v="1"/>
    <x v="8"/>
    <x v="3"/>
    <x v="167"/>
    <x v="235"/>
    <x v="226"/>
    <x v="211"/>
    <x v="192"/>
    <x v="222"/>
    <x v="102"/>
    <n v="161.69999999999999"/>
    <n v="113.1"/>
    <n v="163.9"/>
    <n v="157.6"/>
    <n v="168.9"/>
    <n v="158"/>
    <n v="188.8"/>
    <n v="158.80000000000001"/>
    <n v="148.5"/>
    <n v="157.30000000000001"/>
    <n v="161.4"/>
    <n v="155.6"/>
    <n v="151.80000000000001"/>
    <n v="162.30000000000001"/>
    <n v="146.6"/>
    <n v="153.19999999999999"/>
    <n v="160.30000000000001"/>
    <n v="155.4"/>
    <n v="154.4"/>
    <n v="157.80000000000001"/>
  </r>
  <r>
    <x v="2"/>
    <x v="8"/>
    <x v="4"/>
    <x v="173"/>
    <x v="236"/>
    <x v="227"/>
    <x v="212"/>
    <x v="193"/>
    <x v="223"/>
    <x v="255"/>
    <n v="165.1"/>
    <n v="114.3"/>
    <n v="169.7"/>
    <n v="164.6"/>
    <n v="169.8"/>
    <n v="158.69999999999999"/>
    <n v="189.6"/>
    <n v="165.3"/>
    <n v="160.6"/>
    <n v="164.5"/>
    <n v="161.16666666666666"/>
    <n v="161.69999999999999"/>
    <n v="158.80000000000001"/>
    <n v="169.1"/>
    <n v="153.19999999999999"/>
    <n v="160"/>
    <n v="167.6"/>
    <n v="159.30000000000001"/>
    <n v="161.1"/>
    <n v="161.1"/>
  </r>
  <r>
    <x v="0"/>
    <x v="8"/>
    <x v="4"/>
    <x v="197"/>
    <x v="237"/>
    <x v="228"/>
    <x v="213"/>
    <x v="194"/>
    <x v="224"/>
    <x v="256"/>
    <n v="165.9"/>
    <n v="115.9"/>
    <n v="165.2"/>
    <n v="152"/>
    <n v="171.1"/>
    <n v="164.2"/>
    <n v="198.2"/>
    <n v="156.5"/>
    <n v="140.19999999999999"/>
    <n v="154.1"/>
    <n v="161.6"/>
    <n v="155.5"/>
    <n v="150.1"/>
    <n v="160.4"/>
    <n v="145"/>
    <n v="152.6"/>
    <n v="156.6"/>
    <n v="157.5"/>
    <n v="152.30000000000001"/>
    <n v="159.5"/>
  </r>
  <r>
    <x v="1"/>
    <x v="8"/>
    <x v="4"/>
    <x v="198"/>
    <x v="238"/>
    <x v="229"/>
    <x v="214"/>
    <x v="195"/>
    <x v="225"/>
    <x v="257"/>
    <n v="165.4"/>
    <n v="114.8"/>
    <n v="168.2"/>
    <n v="159.30000000000001"/>
    <n v="170.4"/>
    <n v="160.69999999999999"/>
    <n v="191.9"/>
    <n v="161.80000000000001"/>
    <n v="152.1"/>
    <n v="160.4"/>
    <n v="161.6"/>
    <n v="159.4"/>
    <n v="154.69999999999999"/>
    <n v="165.8"/>
    <n v="148.9"/>
    <n v="155.80000000000001"/>
    <n v="161.19999999999999"/>
    <n v="158.6"/>
    <n v="156.80000000000001"/>
    <n v="160.4"/>
  </r>
  <r>
    <x v="2"/>
    <x v="8"/>
    <x v="5"/>
    <x v="166"/>
    <x v="239"/>
    <x v="230"/>
    <x v="214"/>
    <x v="196"/>
    <x v="226"/>
    <x v="258"/>
    <n v="165.5"/>
    <n v="114.6"/>
    <n v="170"/>
    <n v="165.5"/>
    <n v="171.7"/>
    <n v="160.5"/>
    <n v="189.1"/>
    <n v="165.3"/>
    <n v="159.9"/>
    <n v="164.6"/>
    <n v="161.20000000000002"/>
    <n v="162.1"/>
    <n v="159.19999999999999"/>
    <n v="169.7"/>
    <n v="154.19999999999999"/>
    <n v="160.4"/>
    <n v="166.8"/>
    <n v="159.4"/>
    <n v="161.5"/>
    <n v="162.1"/>
  </r>
  <r>
    <x v="0"/>
    <x v="8"/>
    <x v="5"/>
    <x v="199"/>
    <x v="240"/>
    <x v="231"/>
    <x v="213"/>
    <x v="197"/>
    <x v="227"/>
    <x v="259"/>
    <n v="166.9"/>
    <n v="116.1"/>
    <n v="165.5"/>
    <n v="152.30000000000001"/>
    <n v="173.3"/>
    <n v="166.2"/>
    <n v="195.6"/>
    <n v="157.30000000000001"/>
    <n v="140.5"/>
    <n v="154.80000000000001"/>
    <n v="160.5"/>
    <n v="156.1"/>
    <n v="149.80000000000001"/>
    <n v="160.80000000000001"/>
    <n v="147.5"/>
    <n v="150.69999999999999"/>
    <n v="158.1"/>
    <n v="158"/>
    <n v="153.4"/>
    <n v="160.4"/>
  </r>
  <r>
    <x v="1"/>
    <x v="8"/>
    <x v="5"/>
    <x v="200"/>
    <x v="241"/>
    <x v="232"/>
    <x v="215"/>
    <x v="198"/>
    <x v="228"/>
    <x v="260"/>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2"/>
    <x v="8"/>
    <x v="6"/>
    <x v="173"/>
    <x v="242"/>
    <x v="233"/>
    <x v="216"/>
    <x v="199"/>
    <x v="229"/>
    <x v="261"/>
    <n v="163.6"/>
    <n v="113.9"/>
    <n v="169.7"/>
    <n v="166.2"/>
    <n v="171"/>
    <n v="161.69999999999999"/>
    <n v="189.7"/>
    <n v="166"/>
    <n v="161.1"/>
    <n v="165.3"/>
    <n v="161.36666666666667"/>
    <n v="162.5"/>
    <n v="160.30000000000001"/>
    <n v="170.4"/>
    <n v="157.1"/>
    <n v="160.69999999999999"/>
    <n v="167.2"/>
    <n v="160.4"/>
    <n v="162.80000000000001"/>
    <n v="163.19999999999999"/>
  </r>
  <r>
    <x v="0"/>
    <x v="8"/>
    <x v="6"/>
    <x v="201"/>
    <x v="243"/>
    <x v="234"/>
    <x v="217"/>
    <x v="200"/>
    <x v="230"/>
    <x v="262"/>
    <n v="164.7"/>
    <n v="115.7"/>
    <n v="165.5"/>
    <n v="153.4"/>
    <n v="173.5"/>
    <n v="167.9"/>
    <n v="195.5"/>
    <n v="157.9"/>
    <n v="141.9"/>
    <n v="155.5"/>
    <n v="161.5"/>
    <n v="157.69999999999999"/>
    <n v="150.69999999999999"/>
    <n v="161.5"/>
    <n v="149.5"/>
    <n v="151.19999999999999"/>
    <n v="160.30000000000001"/>
    <n v="159.6"/>
    <n v="155"/>
    <n v="161.80000000000001"/>
  </r>
  <r>
    <x v="1"/>
    <x v="8"/>
    <x v="6"/>
    <x v="202"/>
    <x v="244"/>
    <x v="235"/>
    <x v="218"/>
    <x v="201"/>
    <x v="231"/>
    <x v="263"/>
    <n v="164"/>
    <n v="114.5"/>
    <n v="168.3"/>
    <n v="160.9"/>
    <n v="172.2"/>
    <n v="164"/>
    <n v="191.2"/>
    <n v="162.80000000000001"/>
    <n v="153.1"/>
    <n v="161.4"/>
    <n v="161.5"/>
    <n v="160.69999999999999"/>
    <n v="155.80000000000001"/>
    <n v="167"/>
    <n v="153.1"/>
    <n v="155.30000000000001"/>
    <n v="163.19999999999999"/>
    <n v="160.1"/>
    <n v="159"/>
    <n v="162.5"/>
  </r>
  <r>
    <x v="2"/>
    <x v="8"/>
    <x v="7"/>
    <x v="164"/>
    <x v="245"/>
    <x v="236"/>
    <x v="218"/>
    <x v="202"/>
    <x v="208"/>
    <x v="264"/>
    <n v="162.80000000000001"/>
    <n v="115.2"/>
    <n v="169.8"/>
    <n v="167.6"/>
    <n v="171.9"/>
    <n v="161.80000000000001"/>
    <n v="190.2"/>
    <n v="167"/>
    <n v="162.6"/>
    <n v="166.3"/>
    <n v="161.9"/>
    <n v="163.1"/>
    <n v="160.9"/>
    <n v="171.1"/>
    <n v="157.69999999999999"/>
    <n v="161.1"/>
    <n v="167.5"/>
    <n v="160.30000000000001"/>
    <n v="163.30000000000001"/>
    <n v="163.6"/>
  </r>
  <r>
    <x v="0"/>
    <x v="8"/>
    <x v="7"/>
    <x v="203"/>
    <x v="246"/>
    <x v="237"/>
    <x v="219"/>
    <x v="203"/>
    <x v="232"/>
    <x v="265"/>
    <n v="164.5"/>
    <n v="120.4"/>
    <n v="166.2"/>
    <n v="154.80000000000001"/>
    <n v="175.1"/>
    <n v="167.3"/>
    <n v="196.5"/>
    <n v="159.80000000000001"/>
    <n v="143.6"/>
    <n v="157.30000000000001"/>
    <n v="162.1"/>
    <n v="160.69999999999999"/>
    <n v="153.19999999999999"/>
    <n v="162.80000000000001"/>
    <n v="150.4"/>
    <n v="153.69999999999999"/>
    <n v="160.4"/>
    <n v="159.6"/>
    <n v="156"/>
    <n v="162.30000000000001"/>
  </r>
  <r>
    <x v="1"/>
    <x v="8"/>
    <x v="7"/>
    <x v="204"/>
    <x v="247"/>
    <x v="238"/>
    <x v="220"/>
    <x v="204"/>
    <x v="233"/>
    <x v="93"/>
    <n v="164.1"/>
    <n v="119.7"/>
    <n v="168.8"/>
    <n v="162.69999999999999"/>
    <n v="173.9"/>
    <n v="164"/>
    <n v="192.1"/>
    <n v="164.5"/>
    <n v="155.30000000000001"/>
    <n v="163.19999999999999"/>
    <n v="162.1"/>
    <n v="162.6"/>
    <n v="157.5"/>
    <n v="168.4"/>
    <n v="154"/>
    <n v="157.6"/>
    <n v="163.80000000000001"/>
    <n v="160"/>
    <n v="160"/>
    <n v="163.19999999999999"/>
  </r>
  <r>
    <x v="2"/>
    <x v="8"/>
    <x v="8"/>
    <x v="190"/>
    <x v="248"/>
    <x v="239"/>
    <x v="221"/>
    <x v="205"/>
    <x v="234"/>
    <x v="112"/>
    <n v="163.9"/>
    <n v="119.3"/>
    <n v="170.1"/>
    <n v="168.3"/>
    <n v="172.8"/>
    <n v="162.1"/>
    <n v="190.5"/>
    <n v="167.7"/>
    <n v="163.6"/>
    <n v="167.1"/>
    <n v="162.6"/>
    <n v="163.69999999999999"/>
    <n v="161.30000000000001"/>
    <n v="171.9"/>
    <n v="157.80000000000001"/>
    <n v="162.69999999999999"/>
    <n v="168.5"/>
    <n v="160.19999999999999"/>
    <n v="163.80000000000001"/>
    <n v="164"/>
  </r>
  <r>
    <x v="0"/>
    <x v="8"/>
    <x v="8"/>
    <x v="203"/>
    <x v="246"/>
    <x v="237"/>
    <x v="222"/>
    <x v="203"/>
    <x v="235"/>
    <x v="25"/>
    <n v="164.5"/>
    <n v="120.4"/>
    <n v="166.2"/>
    <n v="154.80000000000001"/>
    <n v="175.1"/>
    <n v="167.3"/>
    <n v="196.5"/>
    <n v="159.80000000000001"/>
    <n v="143.6"/>
    <n v="157.4"/>
    <n v="162.1"/>
    <n v="160.80000000000001"/>
    <n v="153.30000000000001"/>
    <n v="162.80000000000001"/>
    <n v="150.5"/>
    <n v="153.9"/>
    <n v="160.30000000000001"/>
    <n v="159.6"/>
    <n v="156"/>
    <n v="162.30000000000001"/>
  </r>
  <r>
    <x v="1"/>
    <x v="8"/>
    <x v="8"/>
    <x v="204"/>
    <x v="247"/>
    <x v="238"/>
    <x v="220"/>
    <x v="204"/>
    <x v="236"/>
    <x v="266"/>
    <n v="164.1"/>
    <n v="119.7"/>
    <n v="168.8"/>
    <n v="162.69999999999999"/>
    <n v="173.9"/>
    <n v="164"/>
    <n v="192.1"/>
    <n v="164.6"/>
    <n v="155.30000000000001"/>
    <n v="163.30000000000001"/>
    <n v="162.1"/>
    <n v="162.6"/>
    <n v="157.5"/>
    <n v="168.4"/>
    <n v="154"/>
    <n v="157.69999999999999"/>
    <n v="163.69999999999999"/>
    <n v="160"/>
    <n v="160"/>
    <n v="163.19999999999999"/>
  </r>
  <r>
    <x v="2"/>
    <x v="8"/>
    <x v="9"/>
    <x v="205"/>
    <x v="234"/>
    <x v="240"/>
    <x v="220"/>
    <x v="206"/>
    <x v="214"/>
    <x v="267"/>
    <n v="165.2"/>
    <n v="121.6"/>
    <n v="170.6"/>
    <n v="168.8"/>
    <n v="173.6"/>
    <n v="165.5"/>
    <n v="191.2"/>
    <n v="168.9"/>
    <n v="164.8"/>
    <n v="168.3"/>
    <n v="163.29999999999998"/>
    <n v="165.5"/>
    <n v="162"/>
    <n v="172.5"/>
    <n v="159.5"/>
    <n v="163.19999999999999"/>
    <n v="169"/>
    <n v="161.1"/>
    <n v="164.7"/>
    <n v="166.3"/>
  </r>
  <r>
    <x v="0"/>
    <x v="8"/>
    <x v="9"/>
    <x v="206"/>
    <x v="249"/>
    <x v="228"/>
    <x v="219"/>
    <x v="207"/>
    <x v="237"/>
    <x v="268"/>
    <n v="165.3"/>
    <n v="122.5"/>
    <n v="166.8"/>
    <n v="155.4"/>
    <n v="175.9"/>
    <n v="171.5"/>
    <n v="197"/>
    <n v="160.80000000000001"/>
    <n v="144.4"/>
    <n v="158.30000000000001"/>
    <n v="163.6"/>
    <n v="162.19999999999999"/>
    <n v="154.30000000000001"/>
    <n v="163.5"/>
    <n v="152.19999999999999"/>
    <n v="155.1"/>
    <n v="160.30000000000001"/>
    <n v="160.30000000000001"/>
    <n v="157"/>
    <n v="164.6"/>
  </r>
  <r>
    <x v="1"/>
    <x v="8"/>
    <x v="9"/>
    <x v="207"/>
    <x v="250"/>
    <x v="241"/>
    <x v="223"/>
    <x v="208"/>
    <x v="208"/>
    <x v="269"/>
    <n v="165.2"/>
    <n v="121.9"/>
    <n v="169.3"/>
    <n v="163.19999999999999"/>
    <n v="174.7"/>
    <n v="167.7"/>
    <n v="192.7"/>
    <n v="165.7"/>
    <n v="156.30000000000001"/>
    <n v="164.3"/>
    <n v="163.6"/>
    <n v="164.2"/>
    <n v="158.4"/>
    <n v="169.1"/>
    <n v="155.69999999999999"/>
    <n v="158.6"/>
    <n v="163.9"/>
    <n v="160.80000000000001"/>
    <n v="161"/>
    <n v="165.5"/>
  </r>
  <r>
    <x v="2"/>
    <x v="8"/>
    <x v="10"/>
    <x v="184"/>
    <x v="251"/>
    <x v="242"/>
    <x v="222"/>
    <x v="209"/>
    <x v="163"/>
    <x v="270"/>
    <n v="165.4"/>
    <n v="122.1"/>
    <n v="170.8"/>
    <n v="169.1"/>
    <n v="174.3"/>
    <n v="167.5"/>
    <n v="191.4"/>
    <n v="170.4"/>
    <n v="166"/>
    <n v="169.8"/>
    <n v="163.73333333333332"/>
    <n v="165.3"/>
    <n v="162.9"/>
    <n v="173.4"/>
    <n v="158.9"/>
    <n v="163.80000000000001"/>
    <n v="169.3"/>
    <n v="162.4"/>
    <n v="165.2"/>
    <n v="167.6"/>
  </r>
  <r>
    <x v="0"/>
    <x v="8"/>
    <x v="10"/>
    <x v="208"/>
    <x v="252"/>
    <x v="243"/>
    <x v="224"/>
    <x v="210"/>
    <x v="238"/>
    <x v="27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1"/>
    <x v="8"/>
    <x v="10"/>
    <x v="178"/>
    <x v="253"/>
    <x v="228"/>
    <x v="225"/>
    <x v="211"/>
    <x v="239"/>
    <x v="272"/>
    <n v="165.3"/>
    <n v="122.4"/>
    <n v="169.6"/>
    <n v="163.69999999999999"/>
    <n v="175.5"/>
    <n v="169.7"/>
    <n v="192.9"/>
    <n v="167.2"/>
    <n v="157.4"/>
    <n v="165.8"/>
    <n v="164.2"/>
    <n v="163.9"/>
    <n v="159.30000000000001"/>
    <n v="169.9"/>
    <n v="154.80000000000001"/>
    <n v="159.80000000000001"/>
    <n v="164.3"/>
    <n v="162.19999999999999"/>
    <n v="161.4"/>
    <n v="166.7"/>
  </r>
  <r>
    <x v="2"/>
    <x v="8"/>
    <x v="11"/>
    <x v="207"/>
    <x v="209"/>
    <x v="236"/>
    <x v="226"/>
    <x v="212"/>
    <x v="240"/>
    <x v="273"/>
    <n v="164.5"/>
    <n v="120.6"/>
    <n v="171.7"/>
    <n v="169.7"/>
    <n v="175.1"/>
    <n v="165.8"/>
    <n v="190.8"/>
    <n v="171.8"/>
    <n v="167.3"/>
    <n v="171.2"/>
    <n v="164.03333333333333"/>
    <n v="165.6"/>
    <n v="163.9"/>
    <n v="174"/>
    <n v="160.1"/>
    <n v="164.5"/>
    <n v="169.7"/>
    <n v="162.80000000000001"/>
    <n v="166"/>
    <n v="167"/>
  </r>
  <r>
    <x v="0"/>
    <x v="8"/>
    <x v="11"/>
    <x v="182"/>
    <x v="254"/>
    <x v="244"/>
    <x v="227"/>
    <x v="213"/>
    <x v="241"/>
    <x v="274"/>
    <n v="164.2"/>
    <n v="121.9"/>
    <n v="168.2"/>
    <n v="156.5"/>
    <n v="178.2"/>
    <n v="172.2"/>
    <n v="196.8"/>
    <n v="163.30000000000001"/>
    <n v="146.69999999999999"/>
    <n v="160.69999999999999"/>
    <n v="163.4"/>
    <n v="161.69999999999999"/>
    <n v="156"/>
    <n v="165.1"/>
    <n v="151.80000000000001"/>
    <n v="157.6"/>
    <n v="160.6"/>
    <n v="162.4"/>
    <n v="157.80000000000001"/>
    <n v="165.2"/>
  </r>
  <r>
    <x v="1"/>
    <x v="8"/>
    <x v="11"/>
    <x v="176"/>
    <x v="255"/>
    <x v="245"/>
    <x v="228"/>
    <x v="214"/>
    <x v="242"/>
    <x v="275"/>
    <n v="164.4"/>
    <n v="121"/>
    <n v="170.5"/>
    <n v="164.2"/>
    <n v="176.5"/>
    <n v="168.2"/>
    <n v="192.4"/>
    <n v="168.5"/>
    <n v="158.69999999999999"/>
    <n v="167"/>
    <n v="163.4"/>
    <n v="164.1"/>
    <n v="160.19999999999999"/>
    <n v="170.6"/>
    <n v="155.69999999999999"/>
    <n v="160.6"/>
    <n v="164.4"/>
    <n v="162.6"/>
    <n v="162"/>
    <n v="166.2"/>
  </r>
  <r>
    <x v="2"/>
    <x v="9"/>
    <x v="0"/>
    <x v="209"/>
    <x v="256"/>
    <x v="246"/>
    <x v="229"/>
    <x v="215"/>
    <x v="209"/>
    <x v="179"/>
    <n v="164"/>
    <n v="119.3"/>
    <n v="173.3"/>
    <n v="169.8"/>
    <n v="175.8"/>
    <n v="164.1"/>
    <n v="190.7"/>
    <n v="173.2"/>
    <n v="169.3"/>
    <n v="172.7"/>
    <n v="164.46666666666667"/>
    <n v="165.8"/>
    <n v="164.9"/>
    <n v="174.7"/>
    <n v="160.80000000000001"/>
    <n v="164.9"/>
    <n v="169.9"/>
    <n v="163.19999999999999"/>
    <n v="166.6"/>
    <n v="166.4"/>
  </r>
  <r>
    <x v="0"/>
    <x v="9"/>
    <x v="0"/>
    <x v="210"/>
    <x v="248"/>
    <x v="247"/>
    <x v="230"/>
    <x v="216"/>
    <x v="239"/>
    <x v="276"/>
    <n v="163.80000000000001"/>
    <n v="121.3"/>
    <n v="169.8"/>
    <n v="156.6"/>
    <n v="179"/>
    <n v="170.3"/>
    <n v="196.4"/>
    <n v="164.7"/>
    <n v="148.5"/>
    <n v="162.19999999999999"/>
    <n v="164.5"/>
    <n v="161.6"/>
    <n v="156.80000000000001"/>
    <n v="166.1"/>
    <n v="152.69999999999999"/>
    <n v="158.4"/>
    <n v="161"/>
    <n v="162.80000000000001"/>
    <n v="158.6"/>
    <n v="165"/>
  </r>
  <r>
    <x v="1"/>
    <x v="9"/>
    <x v="0"/>
    <x v="211"/>
    <x v="257"/>
    <x v="248"/>
    <x v="229"/>
    <x v="217"/>
    <x v="219"/>
    <x v="23"/>
    <n v="163.9"/>
    <n v="120"/>
    <n v="172.1"/>
    <n v="164.3"/>
    <n v="177.3"/>
    <n v="166.4"/>
    <n v="192.2"/>
    <n v="169.9"/>
    <n v="160.69999999999999"/>
    <n v="168.5"/>
    <n v="164.5"/>
    <n v="164.2"/>
    <n v="161.1"/>
    <n v="171.4"/>
    <n v="156.5"/>
    <n v="161.19999999999999"/>
    <n v="164.7"/>
    <n v="163"/>
    <n v="162.69999999999999"/>
    <n v="165.7"/>
  </r>
  <r>
    <x v="2"/>
    <x v="9"/>
    <x v="1"/>
    <x v="197"/>
    <x v="258"/>
    <x v="249"/>
    <x v="231"/>
    <x v="215"/>
    <x v="243"/>
    <x v="96"/>
    <n v="163.9"/>
    <n v="118.1"/>
    <n v="175.4"/>
    <n v="170.5"/>
    <n v="176.3"/>
    <n v="163.9"/>
    <n v="191.5"/>
    <n v="174.1"/>
    <n v="171"/>
    <n v="173.7"/>
    <n v="165.1"/>
    <n v="167.4"/>
    <n v="165.7"/>
    <n v="175.3"/>
    <n v="161.19999999999999"/>
    <n v="165.5"/>
    <n v="170.3"/>
    <n v="164.5"/>
    <n v="167.3"/>
    <n v="166.7"/>
  </r>
  <r>
    <x v="0"/>
    <x v="9"/>
    <x v="1"/>
    <x v="212"/>
    <x v="259"/>
    <x v="250"/>
    <x v="232"/>
    <x v="218"/>
    <x v="155"/>
    <x v="277"/>
    <n v="163.19999999999999"/>
    <n v="120.6"/>
    <n v="172.2"/>
    <n v="156.69999999999999"/>
    <n v="180"/>
    <n v="170.2"/>
    <n v="196.5"/>
    <n v="165.7"/>
    <n v="150.4"/>
    <n v="163.4"/>
    <n v="165.5"/>
    <n v="163"/>
    <n v="157.4"/>
    <n v="167.2"/>
    <n v="153.1"/>
    <n v="159.5"/>
    <n v="162"/>
    <n v="164.2"/>
    <n v="159.4"/>
    <n v="165.5"/>
  </r>
  <r>
    <x v="1"/>
    <x v="9"/>
    <x v="1"/>
    <x v="213"/>
    <x v="260"/>
    <x v="251"/>
    <x v="231"/>
    <x v="219"/>
    <x v="219"/>
    <x v="278"/>
    <n v="163.69999999999999"/>
    <n v="118.9"/>
    <n v="174.3"/>
    <n v="164.7"/>
    <n v="178"/>
    <n v="166.2"/>
    <n v="192.8"/>
    <n v="170.8"/>
    <n v="162.4"/>
    <n v="169.6"/>
    <n v="165.5"/>
    <n v="165.7"/>
    <n v="161.80000000000001"/>
    <n v="172.2"/>
    <n v="156.9"/>
    <n v="162.1"/>
    <n v="165.4"/>
    <n v="164.4"/>
    <n v="163.5"/>
    <n v="166.1"/>
  </r>
  <r>
    <x v="2"/>
    <x v="9"/>
    <x v="2"/>
    <x v="214"/>
    <x v="261"/>
    <x v="252"/>
    <x v="233"/>
    <x v="220"/>
    <x v="244"/>
    <x v="279"/>
    <n v="164.2"/>
    <n v="118.1"/>
    <n v="178.7"/>
    <n v="171.2"/>
    <n v="177.4"/>
    <n v="166.6"/>
    <n v="192.3"/>
    <n v="175.4"/>
    <n v="173.2"/>
    <n v="175.1"/>
    <n v="165.93333333333334"/>
    <n v="168.9"/>
    <n v="166.5"/>
    <n v="176"/>
    <n v="162"/>
    <n v="166.6"/>
    <n v="170.6"/>
    <n v="167.4"/>
    <n v="168.3"/>
    <n v="168.7"/>
  </r>
  <r>
    <x v="0"/>
    <x v="9"/>
    <x v="2"/>
    <x v="215"/>
    <x v="262"/>
    <x v="253"/>
    <x v="234"/>
    <x v="221"/>
    <x v="245"/>
    <x v="213"/>
    <n v="163.4"/>
    <n v="120.3"/>
    <n v="174.7"/>
    <n v="157.1"/>
    <n v="181.5"/>
    <n v="171.5"/>
    <n v="197.5"/>
    <n v="167.1"/>
    <n v="152.6"/>
    <n v="164.9"/>
    <n v="165.3"/>
    <n v="164.5"/>
    <n v="158.6"/>
    <n v="168.2"/>
    <n v="154.19999999999999"/>
    <n v="160.80000000000001"/>
    <n v="162.69999999999999"/>
    <n v="166.8"/>
    <n v="160.6"/>
    <n v="166.5"/>
  </r>
  <r>
    <x v="1"/>
    <x v="9"/>
    <x v="2"/>
    <x v="216"/>
    <x v="263"/>
    <x v="254"/>
    <x v="235"/>
    <x v="222"/>
    <x v="246"/>
    <x v="280"/>
    <n v="163.9"/>
    <n v="118.8"/>
    <n v="177.4"/>
    <n v="165.3"/>
    <n v="179.3"/>
    <n v="168.4"/>
    <n v="193.7"/>
    <n v="172.1"/>
    <n v="164.6"/>
    <n v="171.1"/>
    <n v="165.3"/>
    <n v="167.2"/>
    <n v="162.80000000000001"/>
    <n v="173"/>
    <n v="157.9"/>
    <n v="163.30000000000001"/>
    <n v="166"/>
    <n v="167.2"/>
    <n v="164.6"/>
    <n v="167.7"/>
  </r>
  <r>
    <x v="2"/>
    <x v="9"/>
    <x v="3"/>
    <x v="175"/>
    <x v="264"/>
    <x v="255"/>
    <x v="236"/>
    <x v="223"/>
    <x v="247"/>
    <x v="88"/>
    <n v="165.1"/>
    <n v="118.2"/>
    <n v="182.9"/>
    <n v="172.4"/>
    <n v="178.9"/>
    <n v="168.6"/>
    <n v="192.8"/>
    <n v="177.5"/>
    <n v="175.1"/>
    <n v="177.1"/>
    <n v="166.6"/>
    <n v="173.3"/>
    <n v="167.7"/>
    <n v="177"/>
    <n v="166.2"/>
    <n v="167.2"/>
    <n v="170.9"/>
    <n v="169"/>
    <n v="170.2"/>
    <n v="170.8"/>
  </r>
  <r>
    <x v="0"/>
    <x v="9"/>
    <x v="3"/>
    <x v="217"/>
    <x v="262"/>
    <x v="226"/>
    <x v="237"/>
    <x v="224"/>
    <x v="248"/>
    <x v="281"/>
    <n v="164"/>
    <n v="120.5"/>
    <n v="178"/>
    <n v="157.5"/>
    <n v="183.3"/>
    <n v="174.5"/>
    <n v="197.1"/>
    <n v="168.4"/>
    <n v="154.5"/>
    <n v="166.3"/>
    <n v="167"/>
    <n v="170.5"/>
    <n v="159.80000000000001"/>
    <n v="169"/>
    <n v="159.30000000000001"/>
    <n v="162.19999999999999"/>
    <n v="164"/>
    <n v="168.4"/>
    <n v="163.1"/>
    <n v="169.2"/>
  </r>
  <r>
    <x v="1"/>
    <x v="9"/>
    <x v="3"/>
    <x v="218"/>
    <x v="265"/>
    <x v="255"/>
    <x v="238"/>
    <x v="225"/>
    <x v="249"/>
    <x v="282"/>
    <n v="164.7"/>
    <n v="119"/>
    <n v="181.3"/>
    <n v="166.2"/>
    <n v="180.9"/>
    <n v="170.8"/>
    <n v="193.9"/>
    <n v="173.9"/>
    <n v="166.5"/>
    <n v="172.8"/>
    <n v="167"/>
    <n v="172.2"/>
    <n v="164"/>
    <n v="174"/>
    <n v="162.6"/>
    <n v="164.4"/>
    <n v="166.9"/>
    <n v="168.8"/>
    <n v="166.8"/>
    <n v="170.1"/>
  </r>
  <r>
    <x v="2"/>
    <x v="9"/>
    <x v="4"/>
    <x v="218"/>
    <x v="266"/>
    <x v="210"/>
    <x v="239"/>
    <x v="226"/>
    <x v="250"/>
    <x v="95"/>
    <n v="165"/>
    <n v="118.9"/>
    <n v="186.6"/>
    <n v="173.2"/>
    <n v="180.4"/>
    <n v="170.8"/>
    <n v="192.9"/>
    <n v="179.3"/>
    <n v="177.2"/>
    <n v="179"/>
    <n v="167.1"/>
    <n v="175.3"/>
    <n v="168.9"/>
    <n v="177.7"/>
    <n v="167.1"/>
    <n v="167.6"/>
    <n v="171.8"/>
    <n v="168.5"/>
    <n v="170.9"/>
    <n v="172.5"/>
  </r>
  <r>
    <x v="0"/>
    <x v="9"/>
    <x v="4"/>
    <x v="219"/>
    <x v="267"/>
    <x v="256"/>
    <x v="240"/>
    <x v="227"/>
    <x v="251"/>
    <x v="283"/>
    <n v="164.1"/>
    <n v="121.2"/>
    <n v="181.4"/>
    <n v="158.5"/>
    <n v="184.9"/>
    <n v="177.5"/>
    <n v="197.5"/>
    <n v="170"/>
    <n v="155.9"/>
    <n v="167.8"/>
    <n v="167.5"/>
    <n v="173.5"/>
    <n v="161.1"/>
    <n v="170.1"/>
    <n v="159.4"/>
    <n v="163.19999999999999"/>
    <n v="165.2"/>
    <n v="168.2"/>
    <n v="163.80000000000001"/>
    <n v="170.8"/>
  </r>
  <r>
    <x v="1"/>
    <x v="9"/>
    <x v="4"/>
    <x v="220"/>
    <x v="268"/>
    <x v="257"/>
    <x v="241"/>
    <x v="228"/>
    <x v="252"/>
    <x v="284"/>
    <n v="164.7"/>
    <n v="119.7"/>
    <n v="184.9"/>
    <n v="167.1"/>
    <n v="182.5"/>
    <n v="173.3"/>
    <n v="194.1"/>
    <n v="175.6"/>
    <n v="168.4"/>
    <n v="174.6"/>
    <n v="167.5"/>
    <n v="174.6"/>
    <n v="165.2"/>
    <n v="174.8"/>
    <n v="163"/>
    <n v="165.1"/>
    <n v="167.9"/>
    <n v="168.4"/>
    <n v="167.5"/>
    <n v="171.7"/>
  </r>
  <r>
    <x v="2"/>
    <x v="9"/>
    <x v="5"/>
    <x v="221"/>
    <x v="269"/>
    <x v="258"/>
    <x v="240"/>
    <x v="229"/>
    <x v="253"/>
    <x v="285"/>
    <n v="164.6"/>
    <n v="119.1"/>
    <n v="188.9"/>
    <n v="174.2"/>
    <n v="181.9"/>
    <n v="172.4"/>
    <n v="192.9"/>
    <n v="180.7"/>
    <n v="178.7"/>
    <n v="180.4"/>
    <n v="167.36666666666667"/>
    <n v="176.7"/>
    <n v="170.3"/>
    <n v="178.2"/>
    <n v="165.5"/>
    <n v="168"/>
    <n v="172.6"/>
    <n v="169.5"/>
    <n v="171"/>
    <n v="173.6"/>
  </r>
  <r>
    <x v="0"/>
    <x v="9"/>
    <x v="5"/>
    <x v="222"/>
    <x v="270"/>
    <x v="238"/>
    <x v="242"/>
    <x v="230"/>
    <x v="254"/>
    <x v="286"/>
    <n v="163.6"/>
    <n v="121.4"/>
    <n v="183.5"/>
    <n v="159.1"/>
    <n v="186.3"/>
    <n v="179.3"/>
    <n v="198.3"/>
    <n v="171.6"/>
    <n v="157.4"/>
    <n v="169.4"/>
    <n v="166.8"/>
    <n v="174.9"/>
    <n v="162.1"/>
    <n v="170.9"/>
    <n v="157.19999999999999"/>
    <n v="164.1"/>
    <n v="166.5"/>
    <n v="169.2"/>
    <n v="163.80000000000001"/>
    <n v="171.4"/>
  </r>
  <r>
    <x v="1"/>
    <x v="9"/>
    <x v="5"/>
    <x v="223"/>
    <x v="271"/>
    <x v="259"/>
    <x v="243"/>
    <x v="231"/>
    <x v="247"/>
    <x v="287"/>
    <n v="164.3"/>
    <n v="119.9"/>
    <n v="187.1"/>
    <n v="167.9"/>
    <n v="183.9"/>
    <n v="174.9"/>
    <n v="194.3"/>
    <n v="177.1"/>
    <n v="169.9"/>
    <n v="176"/>
    <n v="166.8"/>
    <n v="176"/>
    <n v="166.4"/>
    <n v="175.4"/>
    <n v="161.1"/>
    <n v="165.8"/>
    <n v="169"/>
    <n v="169.4"/>
    <n v="167.5"/>
    <n v="172.6"/>
  </r>
  <r>
    <x v="2"/>
    <x v="9"/>
    <x v="6"/>
    <x v="224"/>
    <x v="272"/>
    <x v="260"/>
    <x v="244"/>
    <x v="232"/>
    <x v="255"/>
    <x v="57"/>
    <n v="164.4"/>
    <n v="119.2"/>
    <n v="191.8"/>
    <n v="174.5"/>
    <n v="183.1"/>
    <n v="172.5"/>
    <n v="193.2"/>
    <n v="182"/>
    <n v="180.3"/>
    <n v="181.7"/>
    <n v="167.86666666666667"/>
    <n v="179.6"/>
    <n v="171.3"/>
    <n v="178.8"/>
    <n v="166.3"/>
    <n v="168.6"/>
    <n v="174.7"/>
    <n v="169.7"/>
    <n v="171.8"/>
    <n v="174.3"/>
  </r>
  <r>
    <x v="0"/>
    <x v="9"/>
    <x v="6"/>
    <x v="225"/>
    <x v="273"/>
    <x v="261"/>
    <x v="245"/>
    <x v="233"/>
    <x v="256"/>
    <x v="288"/>
    <n v="164"/>
    <n v="121.5"/>
    <n v="186.3"/>
    <n v="159.80000000000001"/>
    <n v="187.7"/>
    <n v="179.4"/>
    <n v="198.6"/>
    <n v="172.7"/>
    <n v="158.69999999999999"/>
    <n v="170.6"/>
    <n v="167.8"/>
    <n v="179.5"/>
    <n v="163.1"/>
    <n v="171.7"/>
    <n v="157.4"/>
    <n v="164.6"/>
    <n v="169.1"/>
    <n v="169.8"/>
    <n v="164.7"/>
    <n v="172.3"/>
  </r>
  <r>
    <x v="1"/>
    <x v="9"/>
    <x v="6"/>
    <x v="226"/>
    <x v="274"/>
    <x v="262"/>
    <x v="246"/>
    <x v="212"/>
    <x v="257"/>
    <x v="289"/>
    <n v="164.3"/>
    <n v="120"/>
    <n v="190"/>
    <n v="168.4"/>
    <n v="185.2"/>
    <n v="175"/>
    <n v="194.6"/>
    <n v="178.3"/>
    <n v="171.3"/>
    <n v="177.3"/>
    <n v="167.8"/>
    <n v="179.6"/>
    <n v="167.4"/>
    <n v="176.1"/>
    <n v="161.6"/>
    <n v="166.3"/>
    <n v="171.4"/>
    <n v="169.7"/>
    <n v="168.4"/>
    <n v="173.4"/>
  </r>
  <r>
    <x v="2"/>
    <x v="9"/>
    <x v="7"/>
    <x v="227"/>
    <x v="275"/>
    <x v="263"/>
    <x v="247"/>
    <x v="234"/>
    <x v="258"/>
    <x v="290"/>
    <n v="167.1"/>
    <n v="120.2"/>
    <n v="195.6"/>
    <n v="174.8"/>
    <n v="184"/>
    <n v="173.9"/>
    <n v="193.7"/>
    <n v="183.2"/>
    <n v="181.7"/>
    <n v="183"/>
    <n v="168.76666666666668"/>
    <n v="179.1"/>
    <n v="172.3"/>
    <n v="179.4"/>
    <n v="166.6"/>
    <n v="169.3"/>
    <n v="175.7"/>
    <n v="171.1"/>
    <n v="172.6"/>
    <n v="175.3"/>
  </r>
  <r>
    <x v="0"/>
    <x v="9"/>
    <x v="7"/>
    <x v="228"/>
    <x v="243"/>
    <x v="264"/>
    <x v="248"/>
    <x v="235"/>
    <x v="259"/>
    <x v="291"/>
    <n v="167.3"/>
    <n v="122.2"/>
    <n v="189.7"/>
    <n v="160.5"/>
    <n v="188.9"/>
    <n v="180.4"/>
    <n v="198.7"/>
    <n v="173.7"/>
    <n v="160"/>
    <n v="171.6"/>
    <n v="169"/>
    <n v="178.4"/>
    <n v="164.2"/>
    <n v="172.6"/>
    <n v="157.69999999999999"/>
    <n v="165.1"/>
    <n v="169.9"/>
    <n v="171.4"/>
    <n v="165.4"/>
    <n v="173.1"/>
  </r>
  <r>
    <x v="1"/>
    <x v="9"/>
    <x v="7"/>
    <x v="229"/>
    <x v="276"/>
    <x v="265"/>
    <x v="249"/>
    <x v="236"/>
    <x v="260"/>
    <x v="238"/>
    <n v="167.2"/>
    <n v="120.9"/>
    <n v="193.6"/>
    <n v="168.8"/>
    <n v="186.3"/>
    <n v="176.3"/>
    <n v="195"/>
    <n v="179.5"/>
    <n v="172.7"/>
    <n v="178.5"/>
    <n v="169"/>
    <n v="178.8"/>
    <n v="168.5"/>
    <n v="176.8"/>
    <n v="161.9"/>
    <n v="166.9"/>
    <n v="172.3"/>
    <n v="171.2"/>
    <n v="169.1"/>
    <n v="174.3"/>
  </r>
  <r>
    <x v="2"/>
    <x v="9"/>
    <x v="8"/>
    <x v="230"/>
    <x v="277"/>
    <x v="266"/>
    <x v="250"/>
    <x v="237"/>
    <x v="261"/>
    <x v="292"/>
    <n v="169"/>
    <n v="120.8"/>
    <n v="199.1"/>
    <n v="175.4"/>
    <n v="184.8"/>
    <n v="175.5"/>
    <n v="194.5"/>
    <n v="184.7"/>
    <n v="183.3"/>
    <n v="184.5"/>
    <n v="169.9"/>
    <n v="179.7"/>
    <n v="173.6"/>
    <n v="180.2"/>
    <n v="166.9"/>
    <n v="170"/>
    <n v="176.2"/>
    <n v="170.8"/>
    <n v="173.1"/>
    <n v="176.4"/>
  </r>
  <r>
    <x v="0"/>
    <x v="9"/>
    <x v="8"/>
    <x v="231"/>
    <x v="278"/>
    <x v="267"/>
    <x v="251"/>
    <x v="238"/>
    <x v="262"/>
    <x v="293"/>
    <n v="169.2"/>
    <n v="123.1"/>
    <n v="193.6"/>
    <n v="161.1"/>
    <n v="190.4"/>
    <n v="181.8"/>
    <n v="199.7"/>
    <n v="175"/>
    <n v="161.69999999999999"/>
    <n v="173"/>
    <n v="169.5"/>
    <n v="179.2"/>
    <n v="165"/>
    <n v="173.8"/>
    <n v="158.19999999999999"/>
    <n v="165.8"/>
    <n v="170.9"/>
    <n v="171.1"/>
    <n v="166.1"/>
    <n v="174.1"/>
  </r>
  <r>
    <x v="1"/>
    <x v="9"/>
    <x v="8"/>
    <x v="232"/>
    <x v="279"/>
    <x v="268"/>
    <x v="252"/>
    <x v="199"/>
    <x v="263"/>
    <x v="294"/>
    <n v="169.1"/>
    <n v="121.6"/>
    <n v="197.3"/>
    <n v="169.4"/>
    <n v="187.4"/>
    <n v="177.8"/>
    <n v="195.9"/>
    <n v="180.9"/>
    <n v="174.3"/>
    <n v="179.9"/>
    <n v="169.5"/>
    <n v="179.5"/>
    <n v="169.5"/>
    <n v="177.8"/>
    <n v="162.30000000000001"/>
    <n v="167.6"/>
    <n v="173.1"/>
    <n v="170.9"/>
    <n v="169.7"/>
    <n v="175.3"/>
  </r>
  <r>
    <x v="2"/>
    <x v="9"/>
    <x v="9"/>
    <x v="233"/>
    <x v="280"/>
    <x v="229"/>
    <x v="253"/>
    <x v="239"/>
    <x v="264"/>
    <x v="295"/>
    <n v="169.7"/>
    <n v="121.1"/>
    <n v="201.6"/>
    <n v="175.8"/>
    <n v="185.6"/>
    <n v="177.4"/>
    <n v="194.9"/>
    <n v="186.1"/>
    <n v="184.4"/>
    <n v="185.9"/>
    <n v="170.83333333333334"/>
    <n v="180.8"/>
    <n v="174.4"/>
    <n v="181.2"/>
    <n v="167.4"/>
    <n v="170.6"/>
    <n v="176.5"/>
    <n v="172"/>
    <n v="173.9"/>
    <n v="177.9"/>
  </r>
  <r>
    <x v="0"/>
    <x v="9"/>
    <x v="9"/>
    <x v="234"/>
    <x v="281"/>
    <x v="269"/>
    <x v="254"/>
    <x v="240"/>
    <x v="263"/>
    <x v="296"/>
    <n v="169.9"/>
    <n v="123.4"/>
    <n v="196.4"/>
    <n v="161.6"/>
    <n v="191.5"/>
    <n v="183.3"/>
    <n v="200.1"/>
    <n v="175.5"/>
    <n v="162.6"/>
    <n v="173.6"/>
    <n v="171.2"/>
    <n v="180"/>
    <n v="166"/>
    <n v="174.7"/>
    <n v="158.80000000000001"/>
    <n v="166.3"/>
    <n v="171.2"/>
    <n v="172.3"/>
    <n v="166.8"/>
    <n v="175.3"/>
  </r>
  <r>
    <x v="1"/>
    <x v="9"/>
    <x v="9"/>
    <x v="235"/>
    <x v="243"/>
    <x v="267"/>
    <x v="253"/>
    <x v="241"/>
    <x v="265"/>
    <x v="297"/>
    <n v="169.8"/>
    <n v="121.9"/>
    <n v="199.9"/>
    <n v="169.9"/>
    <n v="188.3"/>
    <n v="179.6"/>
    <n v="196.3"/>
    <n v="181.9"/>
    <n v="175.3"/>
    <n v="181"/>
    <n v="171.2"/>
    <n v="180.5"/>
    <n v="170.4"/>
    <n v="178.7"/>
    <n v="162.9"/>
    <n v="168.2"/>
    <n v="173.4"/>
    <n v="172.1"/>
    <n v="170.5"/>
    <n v="176.7"/>
  </r>
  <r>
    <x v="2"/>
    <x v="9"/>
    <x v="10"/>
    <x v="236"/>
    <x v="282"/>
    <x v="270"/>
    <x v="255"/>
    <x v="242"/>
    <x v="266"/>
    <x v="298"/>
    <n v="170.2"/>
    <n v="121.5"/>
    <n v="204.8"/>
    <n v="176.4"/>
    <n v="186.9"/>
    <n v="176.6"/>
    <n v="195.5"/>
    <n v="187.2"/>
    <n v="185.2"/>
    <n v="186.9"/>
    <n v="171.23333333333335"/>
    <n v="181.9"/>
    <n v="175.5"/>
    <n v="182.3"/>
    <n v="167.5"/>
    <n v="170.8"/>
    <n v="176.9"/>
    <n v="173.4"/>
    <n v="174.6"/>
    <n v="177.8"/>
  </r>
  <r>
    <x v="0"/>
    <x v="9"/>
    <x v="10"/>
    <x v="237"/>
    <x v="283"/>
    <x v="271"/>
    <x v="255"/>
    <x v="221"/>
    <x v="267"/>
    <x v="299"/>
    <n v="171"/>
    <n v="123.4"/>
    <n v="198.8"/>
    <n v="162.1"/>
    <n v="192.4"/>
    <n v="181.3"/>
    <n v="200.6"/>
    <n v="176.7"/>
    <n v="163.5"/>
    <n v="174.7"/>
    <n v="171.8"/>
    <n v="180.3"/>
    <n v="166.9"/>
    <n v="175.8"/>
    <n v="158.9"/>
    <n v="166.7"/>
    <n v="171.5"/>
    <n v="173.8"/>
    <n v="167.4"/>
    <n v="174.1"/>
  </r>
  <r>
    <x v="1"/>
    <x v="9"/>
    <x v="10"/>
    <x v="238"/>
    <x v="284"/>
    <x v="272"/>
    <x v="255"/>
    <x v="243"/>
    <x v="268"/>
    <x v="29"/>
    <n v="170.5"/>
    <n v="122.1"/>
    <n v="202.8"/>
    <n v="170.4"/>
    <n v="189.5"/>
    <n v="178.3"/>
    <n v="196.9"/>
    <n v="183.1"/>
    <n v="176.2"/>
    <n v="182.1"/>
    <n v="171.8"/>
    <n v="181.3"/>
    <n v="171.4"/>
    <n v="179.8"/>
    <n v="163"/>
    <n v="168.5"/>
    <n v="173.7"/>
    <n v="173.6"/>
    <n v="171.1"/>
    <n v="176.5"/>
  </r>
  <r>
    <x v="2"/>
    <x v="9"/>
    <x v="11"/>
    <x v="239"/>
    <x v="285"/>
    <x v="273"/>
    <x v="256"/>
    <x v="244"/>
    <x v="236"/>
    <x v="300"/>
    <n v="170.5"/>
    <n v="121.2"/>
    <n v="207.5"/>
    <n v="176.8"/>
    <n v="187.7"/>
    <n v="174.4"/>
    <n v="195.9"/>
    <n v="188.1"/>
    <n v="185.9"/>
    <n v="187.8"/>
    <n v="171.53333333333333"/>
    <n v="182.8"/>
    <n v="176.4"/>
    <n v="183.5"/>
    <n v="167.8"/>
    <n v="171.2"/>
    <n v="177.3"/>
    <n v="175.7"/>
    <n v="175.5"/>
    <n v="177.1"/>
  </r>
  <r>
    <x v="0"/>
    <x v="9"/>
    <x v="11"/>
    <x v="240"/>
    <x v="286"/>
    <x v="274"/>
    <x v="257"/>
    <x v="245"/>
    <x v="269"/>
    <x v="301"/>
    <n v="171.3"/>
    <n v="123.1"/>
    <n v="200.5"/>
    <n v="162.80000000000001"/>
    <n v="193.3"/>
    <n v="178.6"/>
    <n v="201.1"/>
    <n v="177.7"/>
    <n v="164.5"/>
    <n v="175.7"/>
    <n v="170.7"/>
    <n v="180.6"/>
    <n v="167.3"/>
    <n v="177.2"/>
    <n v="159.4"/>
    <n v="167.1"/>
    <n v="171.8"/>
    <n v="176"/>
    <n v="168.2"/>
    <n v="174.1"/>
  </r>
  <r>
    <x v="1"/>
    <x v="9"/>
    <x v="11"/>
    <x v="241"/>
    <x v="287"/>
    <x v="275"/>
    <x v="258"/>
    <x v="246"/>
    <x v="270"/>
    <x v="302"/>
    <n v="170.8"/>
    <n v="121.8"/>
    <n v="205.2"/>
    <n v="171"/>
    <n v="190.3"/>
    <n v="175.9"/>
    <n v="197.3"/>
    <n v="184"/>
    <n v="177"/>
    <n v="183"/>
    <n v="170.7"/>
    <n v="182"/>
    <n v="172.1"/>
    <n v="181.1"/>
    <n v="163.4"/>
    <n v="168.9"/>
    <n v="174.1"/>
    <n v="175.8"/>
    <n v="172"/>
    <n v="175.7"/>
  </r>
  <r>
    <x v="2"/>
    <x v="10"/>
    <x v="0"/>
    <x v="242"/>
    <x v="288"/>
    <x v="276"/>
    <x v="259"/>
    <x v="215"/>
    <x v="271"/>
    <x v="303"/>
    <n v="170.7"/>
    <n v="120.3"/>
    <n v="210.5"/>
    <n v="176.9"/>
    <n v="188.5"/>
    <n v="175"/>
    <n v="196.9"/>
    <n v="189"/>
    <n v="186.3"/>
    <n v="188.6"/>
    <n v="172.1"/>
    <n v="183.2"/>
    <n v="177.2"/>
    <n v="184.7"/>
    <n v="168.2"/>
    <n v="171.8"/>
    <n v="177.8"/>
    <n v="178.4"/>
    <n v="176.5"/>
    <n v="177.8"/>
  </r>
  <r>
    <x v="0"/>
    <x v="10"/>
    <x v="0"/>
    <x v="243"/>
    <x v="289"/>
    <x v="277"/>
    <x v="260"/>
    <x v="247"/>
    <x v="272"/>
    <x v="304"/>
    <n v="171.2"/>
    <n v="122.7"/>
    <n v="204.3"/>
    <n v="163.69999999999999"/>
    <n v="194.3"/>
    <n v="179.5"/>
    <n v="201.6"/>
    <n v="178.7"/>
    <n v="165.3"/>
    <n v="176.6"/>
    <n v="172.1"/>
    <n v="180.1"/>
    <n v="168"/>
    <n v="178.5"/>
    <n v="159.5"/>
    <n v="167.8"/>
    <n v="171.8"/>
    <n v="178.8"/>
    <n v="168.9"/>
    <n v="174.9"/>
  </r>
  <r>
    <x v="1"/>
    <x v="10"/>
    <x v="0"/>
    <x v="244"/>
    <x v="263"/>
    <x v="278"/>
    <x v="261"/>
    <x v="248"/>
    <x v="241"/>
    <x v="264"/>
    <n v="170.9"/>
    <n v="121.1"/>
    <n v="208.4"/>
    <n v="171.4"/>
    <n v="191.2"/>
    <n v="176.7"/>
    <n v="198.2"/>
    <n v="184.9"/>
    <n v="177.6"/>
    <n v="183.8"/>
    <n v="172.1"/>
    <n v="182"/>
    <n v="172.9"/>
    <n v="182.3"/>
    <n v="163.6"/>
    <n v="169.5"/>
    <n v="174.3"/>
    <n v="178.6"/>
    <n v="172.8"/>
    <n v="176.5"/>
  </r>
  <r>
    <x v="2"/>
    <x v="10"/>
    <x v="1"/>
    <x v="245"/>
    <x v="259"/>
    <x v="279"/>
    <x v="262"/>
    <x v="249"/>
    <x v="273"/>
    <x v="305"/>
    <n v="170.4"/>
    <n v="119.1"/>
    <n v="212.1"/>
    <n v="177.6"/>
    <n v="189.9"/>
    <n v="174.8"/>
    <n v="198.3"/>
    <n v="190"/>
    <n v="187"/>
    <n v="189.6"/>
    <n v="173.03333333333333"/>
    <n v="181.6"/>
    <n v="178.6"/>
    <n v="186.6"/>
    <n v="169"/>
    <n v="172.8"/>
    <n v="178.5"/>
    <n v="180.7"/>
    <n v="177.9"/>
    <n v="178"/>
  </r>
  <r>
    <x v="0"/>
    <x v="10"/>
    <x v="1"/>
    <x v="246"/>
    <x v="290"/>
    <x v="280"/>
    <x v="263"/>
    <x v="197"/>
    <x v="274"/>
    <x v="306"/>
    <n v="172.2"/>
    <n v="121.9"/>
    <n v="204.8"/>
    <n v="164.9"/>
    <n v="196.6"/>
    <n v="180.7"/>
    <n v="202.7"/>
    <n v="180.3"/>
    <n v="167"/>
    <n v="178.2"/>
    <n v="173.5"/>
    <n v="182.8"/>
    <n v="169.2"/>
    <n v="180.8"/>
    <n v="159.80000000000001"/>
    <n v="168.4"/>
    <n v="172.5"/>
    <n v="181.4"/>
    <n v="170"/>
    <n v="176.3"/>
  </r>
  <r>
    <x v="1"/>
    <x v="10"/>
    <x v="1"/>
    <x v="247"/>
    <x v="291"/>
    <x v="262"/>
    <x v="264"/>
    <x v="238"/>
    <x v="275"/>
    <x v="307"/>
    <n v="171"/>
    <n v="120"/>
    <n v="209.7"/>
    <n v="172.3"/>
    <n v="193"/>
    <n v="177"/>
    <n v="199.5"/>
    <n v="186.2"/>
    <n v="178.7"/>
    <n v="185.1"/>
    <n v="173.5"/>
    <n v="182.1"/>
    <n v="174.2"/>
    <n v="184.4"/>
    <n v="164.2"/>
    <n v="170.3"/>
    <n v="175"/>
    <n v="181"/>
    <n v="174.1"/>
    <n v="177.2"/>
  </r>
  <r>
    <x v="2"/>
    <x v="10"/>
    <x v="2"/>
    <x v="248"/>
    <x v="259"/>
    <x v="279"/>
    <x v="262"/>
    <x v="250"/>
    <x v="273"/>
    <x v="305"/>
    <n v="170.5"/>
    <n v="119.1"/>
    <n v="212.1"/>
    <n v="177.6"/>
    <n v="189.9"/>
    <n v="174.8"/>
    <n v="198.4"/>
    <n v="190"/>
    <n v="187"/>
    <n v="189.6"/>
    <n v="174.06666666666669"/>
    <n v="181.4"/>
    <n v="178.6"/>
    <n v="186.6"/>
    <n v="169"/>
    <n v="172.8"/>
    <n v="178.5"/>
    <n v="180.7"/>
    <n v="177.9"/>
    <n v="178"/>
  </r>
  <r>
    <x v="0"/>
    <x v="10"/>
    <x v="2"/>
    <x v="246"/>
    <x v="290"/>
    <x v="280"/>
    <x v="263"/>
    <x v="197"/>
    <x v="274"/>
    <x v="308"/>
    <n v="172.2"/>
    <n v="121.9"/>
    <n v="204.8"/>
    <n v="164.9"/>
    <n v="196.6"/>
    <n v="180.8"/>
    <n v="202.7"/>
    <n v="180.2"/>
    <n v="167"/>
    <n v="178.2"/>
    <n v="173.5"/>
    <n v="182.6"/>
    <n v="169.2"/>
    <n v="180.8"/>
    <n v="159.80000000000001"/>
    <n v="168.4"/>
    <n v="172.5"/>
    <n v="181.5"/>
    <n v="170"/>
    <n v="176.3"/>
  </r>
  <r>
    <x v="1"/>
    <x v="10"/>
    <x v="2"/>
    <x v="247"/>
    <x v="291"/>
    <x v="262"/>
    <x v="264"/>
    <x v="251"/>
    <x v="275"/>
    <x v="261"/>
    <n v="171.1"/>
    <n v="120"/>
    <n v="209.7"/>
    <n v="172.3"/>
    <n v="193"/>
    <n v="177"/>
    <n v="199.5"/>
    <n v="186.1"/>
    <n v="178.7"/>
    <n v="185.1"/>
    <n v="173.5"/>
    <n v="181.9"/>
    <n v="174.2"/>
    <n v="184.4"/>
    <n v="164.2"/>
    <n v="170.3"/>
    <n v="175"/>
    <n v="181"/>
    <n v="174.1"/>
    <n v="177.2"/>
  </r>
  <r>
    <x v="2"/>
    <x v="10"/>
    <x v="3"/>
    <x v="243"/>
    <x v="285"/>
    <x v="252"/>
    <x v="265"/>
    <x v="252"/>
    <x v="276"/>
    <x v="309"/>
    <n v="172.8"/>
    <n v="120.4"/>
    <n v="215.5"/>
    <n v="178.2"/>
    <n v="190.5"/>
    <n v="175.5"/>
    <n v="199.5"/>
    <n v="190.7"/>
    <n v="187.3"/>
    <n v="190.2"/>
    <n v="174.76666666666668"/>
    <n v="181.5"/>
    <n v="179.1"/>
    <n v="187.2"/>
    <n v="169.4"/>
    <n v="173.2"/>
    <n v="179.4"/>
    <n v="183.8"/>
    <n v="178.9"/>
    <n v="178.8"/>
  </r>
  <r>
    <x v="0"/>
    <x v="10"/>
    <x v="3"/>
    <x v="249"/>
    <x v="278"/>
    <x v="281"/>
    <x v="266"/>
    <x v="253"/>
    <x v="277"/>
    <x v="310"/>
    <n v="174.7"/>
    <n v="123.1"/>
    <n v="207.8"/>
    <n v="165.5"/>
    <n v="197"/>
    <n v="182.1"/>
    <n v="203.5"/>
    <n v="181"/>
    <n v="167.7"/>
    <n v="178.9"/>
    <n v="175.2"/>
    <n v="182.1"/>
    <n v="169.6"/>
    <n v="181.5"/>
    <n v="160.1"/>
    <n v="168.8"/>
    <n v="174.2"/>
    <n v="184.4"/>
    <n v="170.9"/>
    <n v="177.4"/>
  </r>
  <r>
    <x v="1"/>
    <x v="10"/>
    <x v="3"/>
    <x v="244"/>
    <x v="292"/>
    <x v="258"/>
    <x v="267"/>
    <x v="254"/>
    <x v="278"/>
    <x v="260"/>
    <n v="173.4"/>
    <n v="121.3"/>
    <n v="212.9"/>
    <n v="172.9"/>
    <n v="193.5"/>
    <n v="177.9"/>
    <n v="200.6"/>
    <n v="186.9"/>
    <n v="179.2"/>
    <n v="185.7"/>
    <n v="175.2"/>
    <n v="181.7"/>
    <n v="174.6"/>
    <n v="185"/>
    <n v="164.5"/>
    <n v="170.7"/>
    <n v="176.4"/>
    <n v="184"/>
    <n v="175"/>
    <n v="17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B51C3-2DC7-4FFC-8823-BBD4540F6FF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E20" firstHeaderRow="1" firstDataRow="1" firstDataCol="1"/>
  <pivotFields count="30">
    <pivotField showAll="0"/>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Count of Year"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52C450-B6D1-4B9E-809A-1D218503442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8:H21" firstHeaderRow="1" firstDataRow="1" firstDataCol="1"/>
  <pivotFields count="30">
    <pivotField showAll="0"/>
    <pivotField showAll="0"/>
    <pivotField axis="axisRow" dataField="1" showAll="0">
      <items count="15">
        <item x="0"/>
        <item x="1"/>
        <item x="2"/>
        <item x="3"/>
        <item x="4"/>
        <item x="5"/>
        <item x="6"/>
        <item x="7"/>
        <item x="8"/>
        <item x="9"/>
        <item x="10"/>
        <item x="11"/>
        <item m="1" x="12"/>
        <item m="1"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40BD9-0BCF-424A-BD93-338437276E7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2" firstHeaderRow="1" firstDataRow="1" firstDataCol="1"/>
  <pivotFields count="3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9C121D-7818-47DB-942B-AC01727212A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L16" firstHeaderRow="1" firstDataRow="1" firstDataCol="1"/>
  <pivotFields count="30">
    <pivotField showAll="0"/>
    <pivotField showAll="0"/>
    <pivotField showAll="0"/>
    <pivotField axis="axisRow" dataField="1"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1"/>
    </i>
    <i>
      <x v="2"/>
    </i>
    <i>
      <x v="3"/>
    </i>
    <i>
      <x v="4"/>
    </i>
    <i>
      <x v="5"/>
    </i>
    <i>
      <x v="6"/>
    </i>
    <i>
      <x v="7"/>
    </i>
    <i t="grand">
      <x/>
    </i>
  </rowItems>
  <colItems count="1">
    <i/>
  </colItems>
  <dataFields count="1">
    <dataField name="Count of Cereals and product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21A4EE-9D2A-49B3-9296-5602FED0F35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Year">
  <location ref="A4:B12" firstHeaderRow="1" firstDataRow="1" firstDataCol="1" rowPageCount="2" colPageCount="1"/>
  <pivotFields count="30">
    <pivotField axis="axisPage" showAll="0">
      <items count="4">
        <item x="2"/>
        <item x="1"/>
        <item x="0"/>
        <item t="default"/>
      </items>
    </pivotField>
    <pivotField axis="axisRow" showAll="0">
      <items count="12">
        <item h="1" x="0"/>
        <item h="1" x="1"/>
        <item h="1" x="2"/>
        <item x="3"/>
        <item x="4"/>
        <item x="5"/>
        <item x="6"/>
        <item x="7"/>
        <item x="8"/>
        <item x="9"/>
        <item x="10"/>
        <item t="default"/>
      </items>
    </pivotField>
    <pivotField axis="axisPage" showAll="0">
      <items count="15">
        <item x="0"/>
        <item x="1"/>
        <item x="2"/>
        <item x="3"/>
        <item x="4"/>
        <item x="5"/>
        <item x="6"/>
        <item x="7"/>
        <item x="8"/>
        <item x="9"/>
        <item x="10"/>
        <item x="11"/>
        <item m="1" x="12"/>
        <item m="1" x="1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8">
    <i>
      <x v="3"/>
    </i>
    <i>
      <x v="4"/>
    </i>
    <i>
      <x v="5"/>
    </i>
    <i>
      <x v="6"/>
    </i>
    <i>
      <x v="7"/>
    </i>
    <i>
      <x v="8"/>
    </i>
    <i>
      <x v="9"/>
    </i>
    <i>
      <x v="10"/>
    </i>
  </rowItems>
  <colItems count="1">
    <i/>
  </colItems>
  <pageFields count="2">
    <pageField fld="0" item="1" hier="-1"/>
    <pageField fld="2" item="2" hier="-1"/>
  </pageFields>
  <dataFields count="1">
    <dataField name="GI" fld="29"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8704C7-8377-4209-AD3A-D8C1A449D57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23" firstHeaderRow="0" firstDataRow="1" firstDataCol="1" rowPageCount="1" colPageCount="1"/>
  <pivotFields count="30">
    <pivotField axis="axisPage" showAll="0">
      <items count="4">
        <item x="2"/>
        <item x="1"/>
        <item x="0"/>
        <item t="default"/>
      </items>
    </pivotField>
    <pivotField axis="axisRow" showAll="0">
      <items count="12">
        <item h="1" x="0"/>
        <item h="1" x="1"/>
        <item h="1" x="2"/>
        <item h="1" x="3"/>
        <item h="1" x="4"/>
        <item h="1" x="5"/>
        <item h="1" x="6"/>
        <item h="1" x="7"/>
        <item h="1" x="8"/>
        <item x="9"/>
        <item x="10"/>
        <item t="default"/>
      </items>
    </pivotField>
    <pivotField axis="axisRow" showAll="0">
      <items count="15">
        <item x="0"/>
        <item x="1"/>
        <item x="2"/>
        <item x="3"/>
        <item x="4"/>
        <item x="5"/>
        <item x="6"/>
        <item x="7"/>
        <item x="8"/>
        <item x="9"/>
        <item x="10"/>
        <item x="11"/>
        <item m="1" x="12"/>
        <item m="1" x="13"/>
        <item t="default"/>
      </items>
    </pivotField>
    <pivotField dataField="1" numFmtId="2" showAll="0">
      <items count="10">
        <item x="0"/>
        <item x="1"/>
        <item x="2"/>
        <item x="3"/>
        <item x="4"/>
        <item x="5"/>
        <item x="6"/>
        <item x="7"/>
        <item x="8"/>
        <item t="default"/>
      </items>
    </pivotField>
    <pivotField dataField="1" showAll="0">
      <items count="296">
        <item x="1"/>
        <item x="2"/>
        <item x="5"/>
        <item x="0"/>
        <item x="8"/>
        <item x="7"/>
        <item x="11"/>
        <item x="4"/>
        <item x="10"/>
        <item x="13"/>
        <item x="6"/>
        <item x="14"/>
        <item x="3"/>
        <item x="9"/>
        <item x="12"/>
        <item x="16"/>
        <item x="19"/>
        <item x="22"/>
        <item x="27"/>
        <item x="26"/>
        <item x="18"/>
        <item x="28"/>
        <item x="24"/>
        <item x="29"/>
        <item x="21"/>
        <item x="32"/>
        <item x="25"/>
        <item x="31"/>
        <item x="35"/>
        <item x="23"/>
        <item x="17"/>
        <item x="34"/>
        <item x="37"/>
        <item x="15"/>
        <item x="38"/>
        <item x="20"/>
        <item x="33"/>
        <item x="40"/>
        <item x="36"/>
        <item x="30"/>
        <item x="49"/>
        <item x="43"/>
        <item x="54"/>
        <item x="46"/>
        <item x="42"/>
        <item x="58"/>
        <item x="51"/>
        <item x="56"/>
        <item x="53"/>
        <item x="45"/>
        <item x="39"/>
        <item x="48"/>
        <item x="57"/>
        <item x="61"/>
        <item x="50"/>
        <item x="59"/>
        <item x="55"/>
        <item x="41"/>
        <item x="52"/>
        <item x="44"/>
        <item x="60"/>
        <item x="62"/>
        <item x="64"/>
        <item x="47"/>
        <item x="66"/>
        <item x="63"/>
        <item x="78"/>
        <item x="77"/>
        <item x="65"/>
        <item x="79"/>
        <item x="81"/>
        <item x="67"/>
        <item x="80"/>
        <item x="76"/>
        <item x="73"/>
        <item x="75"/>
        <item x="70"/>
        <item x="74"/>
        <item x="69"/>
        <item x="72"/>
        <item x="82"/>
        <item x="85"/>
        <item x="84"/>
        <item x="87"/>
        <item x="71"/>
        <item x="68"/>
        <item x="86"/>
        <item x="89"/>
        <item x="83"/>
        <item x="88"/>
        <item x="91"/>
        <item x="112"/>
        <item x="109"/>
        <item x="92"/>
        <item x="106"/>
        <item x="104"/>
        <item x="111"/>
        <item x="108"/>
        <item x="105"/>
        <item x="103"/>
        <item x="114"/>
        <item x="107"/>
        <item x="110"/>
        <item x="95"/>
        <item x="118"/>
        <item x="101"/>
        <item x="113"/>
        <item x="117"/>
        <item x="94"/>
        <item x="90"/>
        <item x="116"/>
        <item x="98"/>
        <item x="115"/>
        <item x="102"/>
        <item x="97"/>
        <item x="119"/>
        <item x="100"/>
        <item x="121"/>
        <item x="132"/>
        <item x="129"/>
        <item x="93"/>
        <item x="134"/>
        <item x="131"/>
        <item x="135"/>
        <item x="136"/>
        <item x="133"/>
        <item x="130"/>
        <item x="127"/>
        <item x="137"/>
        <item x="128"/>
        <item x="139"/>
        <item x="141"/>
        <item x="122"/>
        <item x="140"/>
        <item x="96"/>
        <item x="120"/>
        <item x="99"/>
        <item x="143"/>
        <item x="138"/>
        <item x="142"/>
        <item x="157"/>
        <item x="124"/>
        <item x="126"/>
        <item x="155"/>
        <item x="160"/>
        <item x="152"/>
        <item x="145"/>
        <item x="154"/>
        <item x="156"/>
        <item x="163"/>
        <item x="153"/>
        <item x="146"/>
        <item x="144"/>
        <item x="125"/>
        <item x="149"/>
        <item x="123"/>
        <item x="151"/>
        <item x="150"/>
        <item x="161"/>
        <item x="148"/>
        <item x="166"/>
        <item x="158"/>
        <item x="147"/>
        <item x="169"/>
        <item x="164"/>
        <item x="159"/>
        <item x="172"/>
        <item x="167"/>
        <item x="162"/>
        <item x="170"/>
        <item x="165"/>
        <item x="168"/>
        <item x="171"/>
        <item x="174"/>
        <item x="183"/>
        <item x="175"/>
        <item x="185"/>
        <item x="173"/>
        <item x="177"/>
        <item x="188"/>
        <item x="180"/>
        <item x="184"/>
        <item x="186"/>
        <item x="189"/>
        <item x="187"/>
        <item x="182"/>
        <item x="178"/>
        <item x="191"/>
        <item x="181"/>
        <item x="192"/>
        <item x="176"/>
        <item x="190"/>
        <item x="179"/>
        <item x="194"/>
        <item x="195"/>
        <item x="193"/>
        <item x="200"/>
        <item x="201"/>
        <item x="202"/>
        <item x="196"/>
        <item x="198"/>
        <item x="199"/>
        <item x="197"/>
        <item x="203"/>
        <item x="214"/>
        <item x="228"/>
        <item x="204"/>
        <item x="217"/>
        <item x="230"/>
        <item x="216"/>
        <item x="211"/>
        <item x="225"/>
        <item x="223"/>
        <item x="220"/>
        <item x="219"/>
        <item x="231"/>
        <item x="227"/>
        <item x="208"/>
        <item x="213"/>
        <item x="222"/>
        <item x="229"/>
        <item x="233"/>
        <item x="206"/>
        <item x="210"/>
        <item x="215"/>
        <item x="205"/>
        <item x="207"/>
        <item x="218"/>
        <item x="226"/>
        <item x="221"/>
        <item x="224"/>
        <item x="256"/>
        <item x="209"/>
        <item x="232"/>
        <item x="212"/>
        <item x="235"/>
        <item x="258"/>
        <item x="236"/>
        <item x="257"/>
        <item x="255"/>
        <item x="251"/>
        <item x="239"/>
        <item x="238"/>
        <item x="260"/>
        <item x="253"/>
        <item x="241"/>
        <item x="248"/>
        <item x="254"/>
        <item x="245"/>
        <item x="234"/>
        <item x="247"/>
        <item x="275"/>
        <item x="237"/>
        <item x="242"/>
        <item x="250"/>
        <item x="252"/>
        <item x="259"/>
        <item x="240"/>
        <item x="276"/>
        <item x="277"/>
        <item x="244"/>
        <item x="285"/>
        <item x="282"/>
        <item x="246"/>
        <item x="291"/>
        <item x="261"/>
        <item x="288"/>
        <item x="249"/>
        <item x="280"/>
        <item x="287"/>
        <item x="279"/>
        <item x="292"/>
        <item x="284"/>
        <item x="264"/>
        <item x="263"/>
        <item x="272"/>
        <item x="243"/>
        <item x="293"/>
        <item x="265"/>
        <item x="290"/>
        <item x="286"/>
        <item x="274"/>
        <item x="283"/>
        <item x="278"/>
        <item x="294"/>
        <item x="266"/>
        <item x="281"/>
        <item x="289"/>
        <item x="262"/>
        <item x="268"/>
        <item x="273"/>
        <item x="269"/>
        <item x="271"/>
        <item x="267"/>
        <item x="27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2"/>
  </rowFields>
  <rowItems count="20">
    <i>
      <x v="9"/>
    </i>
    <i r="1">
      <x/>
    </i>
    <i r="1">
      <x v="1"/>
    </i>
    <i r="1">
      <x v="2"/>
    </i>
    <i r="1">
      <x v="3"/>
    </i>
    <i r="1">
      <x v="4"/>
    </i>
    <i r="1">
      <x v="5"/>
    </i>
    <i r="1">
      <x v="6"/>
    </i>
    <i r="1">
      <x v="7"/>
    </i>
    <i r="1">
      <x v="8"/>
    </i>
    <i r="1">
      <x v="9"/>
    </i>
    <i r="1">
      <x v="10"/>
    </i>
    <i r="1">
      <x v="11"/>
    </i>
    <i>
      <x v="10"/>
    </i>
    <i r="1">
      <x/>
    </i>
    <i r="1">
      <x v="1"/>
    </i>
    <i r="1">
      <x v="2"/>
    </i>
    <i r="1">
      <x v="3"/>
    </i>
    <i r="1">
      <x v="4"/>
    </i>
    <i t="grand">
      <x/>
    </i>
  </rowItems>
  <colFields count="1">
    <field x="-2"/>
  </colFields>
  <colItems count="13">
    <i>
      <x/>
    </i>
    <i i="1">
      <x v="1"/>
    </i>
    <i i="2">
      <x v="2"/>
    </i>
    <i i="3">
      <x v="3"/>
    </i>
    <i i="4">
      <x v="4"/>
    </i>
    <i i="5">
      <x v="5"/>
    </i>
    <i i="6">
      <x v="6"/>
    </i>
    <i i="7">
      <x v="7"/>
    </i>
    <i i="8">
      <x v="8"/>
    </i>
    <i i="9">
      <x v="9"/>
    </i>
    <i i="10">
      <x v="10"/>
    </i>
    <i i="11">
      <x v="11"/>
    </i>
    <i i="12">
      <x v="12"/>
    </i>
  </colItems>
  <pageFields count="1">
    <pageField fld="0" item="1" hier="-1"/>
  </pageFields>
  <dataFields count="13">
    <dataField name="Sum of Prepared meals, snacks, sweets etc." fld="14" baseField="0" baseItem="0"/>
    <dataField name="Sum of Non-alcoholic beverages" fld="13" baseField="0" baseItem="0"/>
    <dataField name="Sum of Spices" fld="12" baseField="0" baseItem="0"/>
    <dataField name="Sum of Sugar and Confectionery" fld="11" baseField="0" baseItem="0"/>
    <dataField name="Sum of Food and beverages" fld="15" baseField="0" baseItem="0"/>
    <dataField name="Sum of Vegetables" fld="9" baseField="0" baseItem="0"/>
    <dataField name="Sum of Pulses and products" fld="10" baseField="0" baseItem="0"/>
    <dataField name="Sum of Fruits" fld="8" baseField="0" baseItem="0"/>
    <dataField name="Sum of Oils and fats" fld="7" baseField="0" baseItem="0"/>
    <dataField name="Sum of Milk and products" fld="6" baseField="0" baseItem="0"/>
    <dataField name="Sum of Egg" fld="5" baseField="0" baseItem="0"/>
    <dataField name="Sum of Cereals and products" fld="3" baseField="2" baseItem="7"/>
    <dataField name="Sum of Meat and fis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269E72-9518-4F61-8EE7-A389B8998454}"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Year" colHeaderCaption="Month">
  <location ref="Q4:R12" firstHeaderRow="1" firstDataRow="1" firstDataCol="1" rowPageCount="2" colPageCount="1"/>
  <pivotFields count="30">
    <pivotField axis="axisPage" showAll="0">
      <items count="4">
        <item x="2"/>
        <item x="1"/>
        <item x="0"/>
        <item t="default"/>
      </items>
    </pivotField>
    <pivotField axis="axisRow" showAll="0">
      <items count="12">
        <item h="1" x="0"/>
        <item h="1" x="1"/>
        <item h="1" x="2"/>
        <item x="3"/>
        <item x="4"/>
        <item x="5"/>
        <item x="6"/>
        <item x="7"/>
        <item x="8"/>
        <item x="9"/>
        <item x="10"/>
        <item t="default"/>
      </items>
    </pivotField>
    <pivotField axis="axisPage" multipleItemSelectionAllowed="1" showAll="0">
      <items count="15">
        <item h="1" x="0"/>
        <item h="1" x="1"/>
        <item h="1" x="2"/>
        <item h="1" x="3"/>
        <item x="4"/>
        <item h="1" x="5"/>
        <item h="1" x="6"/>
        <item h="1" x="7"/>
        <item h="1" x="8"/>
        <item h="1" x="9"/>
        <item h="1" x="10"/>
        <item h="1" x="11"/>
        <item m="1" x="12"/>
        <item m="1" x="1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3"/>
    </i>
    <i>
      <x v="4"/>
    </i>
    <i>
      <x v="5"/>
    </i>
    <i>
      <x v="6"/>
    </i>
    <i>
      <x v="7"/>
    </i>
    <i>
      <x v="8"/>
    </i>
    <i>
      <x v="9"/>
    </i>
    <i>
      <x v="10"/>
    </i>
  </rowItems>
  <colItems count="1">
    <i/>
  </colItems>
  <pageFields count="2">
    <pageField fld="0" item="1" hier="-1"/>
    <pageField fld="2" hier="-1"/>
  </pageFields>
  <dataFields count="1">
    <dataField name="Sum of Health"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D04F0E-D55C-4950-B6D7-6B6E60934A11}"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Year" colHeaderCaption="Month">
  <location ref="A4:N16" firstHeaderRow="1" firstDataRow="2" firstDataCol="1" rowPageCount="1" colPageCount="1"/>
  <pivotFields count="30">
    <pivotField axis="axisPage" showAll="0">
      <items count="4">
        <item x="2"/>
        <item x="1"/>
        <item x="0"/>
        <item t="default"/>
      </items>
    </pivotField>
    <pivotField axis="axisRow" showAll="0">
      <items count="12">
        <item x="0"/>
        <item x="1"/>
        <item x="2"/>
        <item x="3"/>
        <item x="4"/>
        <item x="5"/>
        <item x="6"/>
        <item x="7"/>
        <item x="8"/>
        <item x="9"/>
        <item x="10"/>
        <item t="default"/>
      </items>
    </pivotField>
    <pivotField axis="axisCol" showAll="0">
      <items count="15">
        <item x="0"/>
        <item x="1"/>
        <item x="2"/>
        <item x="3"/>
        <item x="4"/>
        <item x="5"/>
        <item x="6"/>
        <item x="7"/>
        <item x="8"/>
        <item x="9"/>
        <item x="10"/>
        <item x="11"/>
        <item m="1" x="12"/>
        <item m="1" x="1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x v="10"/>
    </i>
  </rowItems>
  <colFields count="1">
    <field x="2"/>
  </colFields>
  <colItems count="13">
    <i>
      <x/>
    </i>
    <i>
      <x v="1"/>
    </i>
    <i>
      <x v="2"/>
    </i>
    <i>
      <x v="3"/>
    </i>
    <i>
      <x v="4"/>
    </i>
    <i>
      <x v="5"/>
    </i>
    <i>
      <x v="6"/>
    </i>
    <i>
      <x v="7"/>
    </i>
    <i>
      <x v="8"/>
    </i>
    <i>
      <x v="9"/>
    </i>
    <i>
      <x v="10"/>
    </i>
    <i>
      <x v="11"/>
    </i>
    <i t="grand">
      <x/>
    </i>
  </colItems>
  <pageFields count="1">
    <pageField fld="0" item="1" hier="-1"/>
  </pageFields>
  <dataFields count="1">
    <dataField name="Health_"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022527-06AF-4833-AEF6-A03F246A86B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5" firstHeaderRow="1" firstDataRow="1" firstDataCol="1" rowPageCount="1" colPageCount="1"/>
  <pivotFields count="30">
    <pivotField axis="axisPage" showAll="0">
      <items count="4">
        <item x="2"/>
        <item x="1"/>
        <item x="0"/>
        <item t="default"/>
      </items>
    </pivotField>
    <pivotField axis="axisRow" showAll="0">
      <items count="12">
        <item h="1" x="0"/>
        <item h="1" x="1"/>
        <item h="1" x="2"/>
        <item h="1" x="3"/>
        <item h="1" x="4"/>
        <item h="1" x="5"/>
        <item h="1" x="6"/>
        <item h="1" x="7"/>
        <item x="8"/>
        <item x="9"/>
        <item x="10"/>
        <item t="default"/>
      </items>
    </pivotField>
    <pivotField axis="axisRow" showAll="0">
      <items count="13">
        <item x="0"/>
        <item x="1"/>
        <item x="2"/>
        <item x="3"/>
        <item x="4"/>
        <item x="5"/>
        <item x="6"/>
        <item x="7"/>
        <item x="8"/>
        <item x="9"/>
        <item x="10"/>
        <item x="11"/>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2">
    <field x="1"/>
    <field x="2"/>
  </rowFields>
  <rowItems count="32">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t="grand">
      <x/>
    </i>
  </rowItems>
  <colItems count="1">
    <i/>
  </colItems>
  <pageFields count="1">
    <pageField fld="0" item="1" hier="-1"/>
  </pageFields>
  <dataFields count="1">
    <dataField name="Sum of Fuel and ligh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9DA708-6DB9-4464-8E17-7875D99D8EF3}"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FD8EDEE-4E1C-4004-8D62-E537E0814232}" autoFormatId="16" applyNumberFormats="0" applyBorderFormats="0" applyFontFormats="0" applyPatternFormats="0" applyAlignmentFormats="0" applyWidthHeightFormats="0">
  <queryTableRefresh nextId="96" unboundColumnsRight="1">
    <queryTableFields count="31">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 id="95"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53A3ED-73FF-420F-880C-440DC18B5A05}" sourceName="Year">
  <pivotTables>
    <pivotTable tabId="14" name="PivotTable1"/>
  </pivotTables>
  <data>
    <tabular pivotCacheId="779543227">
      <items count="11">
        <i x="0"/>
        <i x="1"/>
        <i x="2"/>
        <i x="3"/>
        <i x="4"/>
        <i x="5"/>
        <i x="6"/>
        <i x="7"/>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EC1B773-8427-4E39-B749-A1240831F5C2}" cache="Slicer_Year" caption="Year"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0C6485-FC4F-4431-86C5-810EC744676E}" name="CPI_dataset" displayName="CPI_dataset" ref="A1:AD373" tableType="queryTable" totalsRowShown="0">
  <autoFilter ref="A1:AD373" xr:uid="{ACCDFACB-0780-4790-B0D0-BAD7414606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F19D918D-02B7-4D36-BC41-04093CDC49CB}" uniqueName="1" name="Sector" queryTableFieldId="1" dataDxfId="87"/>
    <tableColumn id="2" xr3:uid="{578ED3BD-0791-4402-877C-AA8CB1C1B235}" uniqueName="2" name="Year" queryTableFieldId="2"/>
    <tableColumn id="3" xr3:uid="{8CB14634-9D12-46B1-BE4E-1CB0E9DFF645}" uniqueName="3" name="Month" queryTableFieldId="3" dataDxfId="86"/>
    <tableColumn id="4" xr3:uid="{34B81695-AA71-4B06-A883-4BCFD2FBE0C4}" uniqueName="4" name="Cereals and products" queryTableFieldId="4" dataDxfId="85"/>
    <tableColumn id="5" xr3:uid="{7720B650-8F87-4817-87EA-9691F5E3591C}" uniqueName="5" name="Meat and fish" queryTableFieldId="5" dataDxfId="84"/>
    <tableColumn id="6" xr3:uid="{A6900398-F9D6-4C10-B418-A0B86F8C1E47}" uniqueName="6" name="Egg" queryTableFieldId="6" dataDxfId="83"/>
    <tableColumn id="7" xr3:uid="{7369F100-4ED3-45F3-9394-9511551ABC11}" uniqueName="7" name="Milk and products" queryTableFieldId="7" dataDxfId="82"/>
    <tableColumn id="8" xr3:uid="{BFDA9167-5D0D-4463-8676-1A028CA37034}" uniqueName="8" name="Oils and fats" queryTableFieldId="8" dataDxfId="81"/>
    <tableColumn id="9" xr3:uid="{BEFC2072-AC64-4864-BE50-6628B65CC3EF}" uniqueName="9" name="Fruits" queryTableFieldId="9" dataDxfId="80"/>
    <tableColumn id="10" xr3:uid="{6A74DB0B-1D31-4ACE-9840-AB58C8B0731F}" uniqueName="10" name="Vegetables" queryTableFieldId="10" dataDxfId="79"/>
    <tableColumn id="11" xr3:uid="{1AD7AEB8-2AA2-4604-8CED-0C77E2366AC5}" uniqueName="11" name="Pulses and products" queryTableFieldId="11" dataDxfId="78"/>
    <tableColumn id="12" xr3:uid="{DA0EE6CB-B297-4941-A7EC-E8F3FF8F259D}" uniqueName="12" name="Sugar and Confectionery" queryTableFieldId="12" dataDxfId="77"/>
    <tableColumn id="13" xr3:uid="{13200872-B525-492C-9BDF-6DC111EDD9EF}" uniqueName="13" name="Spices" queryTableFieldId="13" dataDxfId="76"/>
    <tableColumn id="14" xr3:uid="{AC7B1918-A503-477C-B471-92F38EB22647}" uniqueName="14" name="Non-alcoholic beverages" queryTableFieldId="14" dataDxfId="75"/>
    <tableColumn id="15" xr3:uid="{BCCC451C-893A-49D9-A2B2-72057FD3C517}" uniqueName="15" name="Prepared meals, snacks, sweets etc." queryTableFieldId="15" dataDxfId="74"/>
    <tableColumn id="16" xr3:uid="{AFE8AA39-941A-41E3-9133-D5D51DE22CC2}" uniqueName="16" name="Food and beverages" queryTableFieldId="16" dataDxfId="73"/>
    <tableColumn id="17" xr3:uid="{FFE63703-8B5E-48D8-8FA6-5196949A96F6}" uniqueName="17" name="Pan, tobacco and intoxicants" queryTableFieldId="17" dataDxfId="72"/>
    <tableColumn id="18" xr3:uid="{BECADB8F-1878-4EDC-8BFE-4D3623250026}" uniqueName="18" name="Clothing" queryTableFieldId="18" dataDxfId="71"/>
    <tableColumn id="19" xr3:uid="{C31F06D6-866E-49FD-9ED4-16E8E75731E4}" uniqueName="19" name="Footwear" queryTableFieldId="19" dataDxfId="70"/>
    <tableColumn id="20" xr3:uid="{D1D0AE6B-E1EA-43C5-84F0-E8FED0588172}" uniqueName="20" name="Clothing and footwear" queryTableFieldId="20" dataDxfId="69"/>
    <tableColumn id="21" xr3:uid="{72871394-7779-4508-8EE9-4584D5934EA9}" uniqueName="21" name="Housing" queryTableFieldId="21" dataDxfId="68"/>
    <tableColumn id="22" xr3:uid="{D43EA35F-2C7F-4BD5-935B-90CA716A5634}" uniqueName="22" name="Fuel and light" queryTableFieldId="22" dataDxfId="67"/>
    <tableColumn id="23" xr3:uid="{1D883488-109A-4A4D-86BF-9D5AFAA46A7B}" uniqueName="23" name="Household goods and services" queryTableFieldId="23" dataDxfId="66"/>
    <tableColumn id="24" xr3:uid="{03D44DB9-C7A4-473F-BA4A-3B7609BD94C0}" uniqueName="24" name="Health" queryTableFieldId="24" dataDxfId="65"/>
    <tableColumn id="25" xr3:uid="{9BDC4E9D-C92B-4722-B03C-7A79D399C5A5}" uniqueName="25" name="Transport and communication" queryTableFieldId="25" dataDxfId="64"/>
    <tableColumn id="26" xr3:uid="{F6B5129B-5289-4EDD-932C-D634E67DBD9D}" uniqueName="26" name="Recreation and amusement" queryTableFieldId="26" dataDxfId="63"/>
    <tableColumn id="27" xr3:uid="{AF9A7C41-CB3C-4B4F-8FCF-D872970D0980}" uniqueName="27" name="Education" queryTableFieldId="27" dataDxfId="62"/>
    <tableColumn id="28" xr3:uid="{710684BE-3282-4EC4-B0E4-7127E08EDF0C}" uniqueName="28" name="Personal care and effects" queryTableFieldId="28" dataDxfId="61"/>
    <tableColumn id="29" xr3:uid="{201A25AB-F157-4E75-B79F-996126D84138}" uniqueName="29" name="Miscellaneous" queryTableFieldId="29" dataDxfId="60"/>
    <tableColumn id="30" xr3:uid="{1190E937-8521-44CD-BE3B-2DA9399EE38E}" uniqueName="30" name="General index" queryTableFieldId="30" dataDxfId="59"/>
  </tableColumns>
  <tableStyleInfo name="TableStyleMedium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C94A6F-EDB5-4707-93E3-69DF84CFFFAB}" name="CPI_dataset3" displayName="CPI_dataset3" ref="A1:AE372" tableType="queryTable" totalsRowShown="0">
  <autoFilter ref="A1:AE372" xr:uid="{5415118B-C279-4D0A-865A-A3F7AC6132B8}">
    <filterColumn colId="2">
      <filters>
        <filter val="April"/>
      </filters>
    </filterColumn>
  </autoFilter>
  <tableColumns count="31">
    <tableColumn id="1" xr3:uid="{D575038F-380F-4A02-AA6B-9E470799CE23}" uniqueName="1" name="Sector" queryTableFieldId="1" dataDxfId="58" totalsRowDxfId="57"/>
    <tableColumn id="2" xr3:uid="{D15CD6FD-EC2D-4791-B725-EA9F532E6C66}" uniqueName="2" name="Year" queryTableFieldId="2"/>
    <tableColumn id="3" xr3:uid="{3258B724-80DF-454B-B327-06491FDF4CE8}" uniqueName="3" name="Month" queryTableFieldId="3" dataDxfId="56" totalsRowDxfId="55"/>
    <tableColumn id="4" xr3:uid="{FB14601E-C26F-428C-A77C-AF5A9EA91998}" uniqueName="4" name="Cereals and products" queryTableFieldId="4" dataDxfId="54" totalsRowDxfId="53"/>
    <tableColumn id="5" xr3:uid="{89E755BD-45B7-4F71-8DF1-F85F65CF8542}" uniqueName="5" name="Meat and fish" queryTableFieldId="5" dataDxfId="52" totalsRowDxfId="51"/>
    <tableColumn id="6" xr3:uid="{1075B935-8F60-4DEE-A812-CDFA2D1C21D4}" uniqueName="6" name="Egg" queryTableFieldId="6" dataDxfId="50" totalsRowDxfId="49"/>
    <tableColumn id="7" xr3:uid="{F6F3EEE3-DB6E-4B6E-ABA4-C4585A088BE3}" uniqueName="7" name="Milk and products" queryTableFieldId="7" dataDxfId="48" totalsRowDxfId="47"/>
    <tableColumn id="8" xr3:uid="{4D5F692E-A233-49EE-8CE7-A9DA9D55479B}" uniqueName="8" name="Oils and fats" queryTableFieldId="8" dataDxfId="46" totalsRowDxfId="45"/>
    <tableColumn id="9" xr3:uid="{E5A0A997-A3E9-4B85-AA32-9CB1C1104587}" uniqueName="9" name="Fruits" queryTableFieldId="9" dataDxfId="44" totalsRowDxfId="43"/>
    <tableColumn id="10" xr3:uid="{3B8C9D42-3316-4792-9573-D7AFF32CE5F6}" uniqueName="10" name="Vegetables" queryTableFieldId="10" dataDxfId="42" totalsRowDxfId="41"/>
    <tableColumn id="11" xr3:uid="{33CE1D48-86AA-4848-83E7-7EB54CDDBD0C}" uniqueName="11" name="Pulses and products" queryTableFieldId="11" dataDxfId="40" totalsRowDxfId="39"/>
    <tableColumn id="12" xr3:uid="{18323D4B-4A54-4CB0-8B3D-7ACEF0EB0DA9}" uniqueName="12" name="Sugar and Confectionery" queryTableFieldId="12" dataDxfId="38" totalsRowDxfId="37"/>
    <tableColumn id="13" xr3:uid="{B8536E69-5056-4094-86C6-42DD48F4FEE2}" uniqueName="13" name="Spices" queryTableFieldId="13" dataDxfId="36" totalsRowDxfId="35"/>
    <tableColumn id="14" xr3:uid="{F152B4A9-ECA2-4EC3-A71E-E53806D2465C}" uniqueName="14" name="Non-alcoholic beverages" queryTableFieldId="14" dataDxfId="34" totalsRowDxfId="33"/>
    <tableColumn id="15" xr3:uid="{06F1E479-D3D6-4C79-96F5-36FAD6D9B5FB}" uniqueName="15" name="Prepared meals, snacks, sweets etc." queryTableFieldId="15" dataDxfId="32" totalsRowDxfId="31"/>
    <tableColumn id="16" xr3:uid="{CEF48088-D350-4400-A634-7F0F717E3DC5}" uniqueName="16" name="Food and beverages" queryTableFieldId="16" dataDxfId="30" totalsRowDxfId="29"/>
    <tableColumn id="17" xr3:uid="{88E87D48-FFB8-4BD1-AE8D-C264DE798901}" uniqueName="17" name="Pan, tobacco and intoxicants" queryTableFieldId="17" dataDxfId="28" totalsRowDxfId="27"/>
    <tableColumn id="18" xr3:uid="{40C90E2E-BF8B-4B9F-8073-62BF4E1CBA22}" uniqueName="18" name="Clothing" queryTableFieldId="18" dataDxfId="26" totalsRowDxfId="25"/>
    <tableColumn id="19" xr3:uid="{84F9EF8C-E040-4DED-9E6A-08CD586C142F}" uniqueName="19" name="Footwear" queryTableFieldId="19" dataDxfId="24" totalsRowDxfId="23"/>
    <tableColumn id="20" xr3:uid="{E8FD5E81-C4F9-42D1-B567-8BD52D17226A}" uniqueName="20" name="Clothing and footwear" queryTableFieldId="20" dataDxfId="22" totalsRowDxfId="21"/>
    <tableColumn id="21" xr3:uid="{922D8324-3BE7-40BE-85EC-27ED61636277}" uniqueName="21" name="Housing" queryTableFieldId="21" dataDxfId="20" totalsRowDxfId="19"/>
    <tableColumn id="22" xr3:uid="{33108966-52D4-4908-816A-EBD8266F29F7}" uniqueName="22" name="Fuel and light" queryTableFieldId="22" dataDxfId="18" totalsRowDxfId="17"/>
    <tableColumn id="23" xr3:uid="{069DE379-BA72-4B03-B824-EAF7A767C766}" uniqueName="23" name="Household goods and services" queryTableFieldId="23" dataDxfId="16" totalsRowDxfId="15"/>
    <tableColumn id="24" xr3:uid="{8C6B54CB-0927-4EC1-8621-E9A548A2DFDD}" uniqueName="24" name="Health" queryTableFieldId="24" dataDxfId="14" totalsRowDxfId="13"/>
    <tableColumn id="25" xr3:uid="{CB3C8E9D-1361-44A4-837F-2C17005B8258}" uniqueName="25" name="Transport and communication" queryTableFieldId="25" dataDxfId="12" totalsRowDxfId="11"/>
    <tableColumn id="26" xr3:uid="{78C16F1D-AB73-449D-9598-A854E786454F}" uniqueName="26" name="Recreation and amusement" queryTableFieldId="26" dataDxfId="10" totalsRowDxfId="9"/>
    <tableColumn id="27" xr3:uid="{53F228D8-26D7-4EB0-B6D0-5E757764A6CD}" uniqueName="27" name="Education" queryTableFieldId="27" dataDxfId="8" totalsRowDxfId="7"/>
    <tableColumn id="28" xr3:uid="{4C4C9925-4C7C-4D5E-8474-D33FC38B7B1B}" uniqueName="28" name="Personal care and effects" queryTableFieldId="28" dataDxfId="6" totalsRowDxfId="5"/>
    <tableColumn id="29" xr3:uid="{6F8636AF-F73F-4619-BA9D-E811D465D338}" uniqueName="29" name="Miscellaneous" queryTableFieldId="29" dataDxfId="4" totalsRowDxfId="3"/>
    <tableColumn id="30" xr3:uid="{688B1462-8077-4BA8-8066-80CB592A2EC1}" uniqueName="30" name="General index" queryTableFieldId="30" dataDxfId="2" totalsRowDxfId="1"/>
    <tableColumn id="31" xr3:uid="{7BDC3BFD-FF41-43D3-869F-D0A468217F5C}" uniqueName="31" name="Column1" queryTableFieldId="95" dataDxfId="0"/>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F13A-2589-48A6-83ED-F4848727EDDE}">
  <dimension ref="A1:AD373"/>
  <sheetViews>
    <sheetView workbookViewId="0"/>
  </sheetViews>
  <sheetFormatPr defaultRowHeight="14.5" x14ac:dyDescent="0.35"/>
  <cols>
    <col min="1" max="1" width="11.36328125" bestFit="1" customWidth="1"/>
    <col min="2" max="2" width="6.81640625" bestFit="1" customWidth="1"/>
    <col min="3" max="3" width="10" bestFit="1" customWidth="1"/>
    <col min="4" max="4" width="20.90625" bestFit="1" customWidth="1"/>
    <col min="5" max="5" width="14.6328125" bestFit="1" customWidth="1"/>
    <col min="6" max="6" width="5.90625" bestFit="1" customWidth="1"/>
    <col min="7" max="7" width="18.36328125" bestFit="1" customWidth="1"/>
    <col min="8" max="8" width="13.453125" bestFit="1" customWidth="1"/>
    <col min="9" max="9" width="7.81640625" bestFit="1" customWidth="1"/>
    <col min="10" max="10" width="12.26953125" bestFit="1" customWidth="1"/>
    <col min="11" max="11" width="20.08984375" bestFit="1" customWidth="1"/>
    <col min="12" max="12" width="23.81640625" bestFit="1" customWidth="1"/>
    <col min="13" max="13" width="8.1796875" bestFit="1" customWidth="1"/>
    <col min="14" max="14" width="23.6328125" bestFit="1" customWidth="1"/>
    <col min="15" max="15" width="33.54296875" bestFit="1" customWidth="1"/>
    <col min="16" max="16" width="20" bestFit="1" customWidth="1"/>
    <col min="17" max="17" width="27.54296875" bestFit="1" customWidth="1"/>
    <col min="18" max="18" width="10" bestFit="1" customWidth="1"/>
    <col min="19" max="19" width="11.08984375" bestFit="1" customWidth="1"/>
    <col min="20" max="20" width="22" bestFit="1" customWidth="1"/>
    <col min="21" max="21" width="9.81640625" bestFit="1" customWidth="1"/>
    <col min="22" max="22" width="14.26953125" bestFit="1" customWidth="1"/>
    <col min="23" max="23" width="28.54296875" bestFit="1" customWidth="1"/>
    <col min="24" max="24" width="8.6328125" bestFit="1" customWidth="1"/>
    <col min="25" max="25" width="28.81640625" bestFit="1" customWidth="1"/>
    <col min="26" max="26" width="26.453125" bestFit="1" customWidth="1"/>
    <col min="27" max="27" width="11.453125" bestFit="1" customWidth="1"/>
    <col min="28" max="28" width="24.36328125" bestFit="1" customWidth="1"/>
    <col min="29" max="29" width="14.90625" bestFit="1" customWidth="1"/>
    <col min="30" max="30" width="14.6328125" bestFit="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s="1" t="s">
        <v>30</v>
      </c>
      <c r="B2">
        <v>2013</v>
      </c>
      <c r="C2" s="1" t="s">
        <v>31</v>
      </c>
      <c r="D2" s="1" t="s">
        <v>32</v>
      </c>
      <c r="E2" s="1" t="s">
        <v>33</v>
      </c>
      <c r="F2" s="1" t="s">
        <v>34</v>
      </c>
      <c r="G2" s="1" t="s">
        <v>35</v>
      </c>
      <c r="H2" s="1" t="s">
        <v>36</v>
      </c>
      <c r="I2" s="1" t="s">
        <v>37</v>
      </c>
      <c r="J2" s="1" t="s">
        <v>38</v>
      </c>
      <c r="K2" s="1" t="s">
        <v>36</v>
      </c>
      <c r="L2" s="1" t="s">
        <v>39</v>
      </c>
      <c r="M2" s="1" t="s">
        <v>40</v>
      </c>
      <c r="N2" s="1" t="s">
        <v>41</v>
      </c>
      <c r="O2" s="1" t="s">
        <v>42</v>
      </c>
      <c r="P2" s="1" t="s">
        <v>43</v>
      </c>
      <c r="Q2" s="1" t="s">
        <v>44</v>
      </c>
      <c r="R2" s="1" t="s">
        <v>45</v>
      </c>
      <c r="S2" s="1" t="s">
        <v>46</v>
      </c>
      <c r="T2" s="1" t="s">
        <v>47</v>
      </c>
      <c r="U2" s="1" t="s">
        <v>48</v>
      </c>
      <c r="V2" s="1" t="s">
        <v>43</v>
      </c>
      <c r="W2" s="1" t="s">
        <v>41</v>
      </c>
      <c r="X2" s="1" t="s">
        <v>49</v>
      </c>
      <c r="Y2" s="1" t="s">
        <v>50</v>
      </c>
      <c r="Z2" s="1" t="s">
        <v>51</v>
      </c>
      <c r="AA2" s="1" t="s">
        <v>52</v>
      </c>
      <c r="AB2" s="1" t="s">
        <v>53</v>
      </c>
      <c r="AC2" s="1" t="s">
        <v>49</v>
      </c>
      <c r="AD2" s="1" t="s">
        <v>44</v>
      </c>
    </row>
    <row r="3" spans="1:30" x14ac:dyDescent="0.35">
      <c r="A3" s="1" t="s">
        <v>54</v>
      </c>
      <c r="B3">
        <v>2013</v>
      </c>
      <c r="C3" s="1" t="s">
        <v>31</v>
      </c>
      <c r="D3" s="1" t="s">
        <v>55</v>
      </c>
      <c r="E3" s="1" t="s">
        <v>56</v>
      </c>
      <c r="F3" s="1" t="s">
        <v>57</v>
      </c>
      <c r="G3" s="1" t="s">
        <v>58</v>
      </c>
      <c r="H3" s="1" t="s">
        <v>51</v>
      </c>
      <c r="I3" s="1" t="s">
        <v>59</v>
      </c>
      <c r="J3" s="1" t="s">
        <v>60</v>
      </c>
      <c r="K3" s="1" t="s">
        <v>46</v>
      </c>
      <c r="L3" s="1" t="s">
        <v>44</v>
      </c>
      <c r="M3" s="1" t="s">
        <v>61</v>
      </c>
      <c r="N3" s="1" t="s">
        <v>44</v>
      </c>
      <c r="O3" s="1" t="s">
        <v>62</v>
      </c>
      <c r="P3" s="1" t="s">
        <v>63</v>
      </c>
      <c r="Q3" s="1" t="s">
        <v>64</v>
      </c>
      <c r="R3" s="1" t="s">
        <v>63</v>
      </c>
      <c r="S3" s="1" t="s">
        <v>65</v>
      </c>
      <c r="T3" s="1" t="s">
        <v>46</v>
      </c>
      <c r="U3" s="1" t="s">
        <v>66</v>
      </c>
      <c r="V3" s="1" t="s">
        <v>67</v>
      </c>
      <c r="W3" s="1" t="s">
        <v>41</v>
      </c>
      <c r="X3" s="1" t="s">
        <v>68</v>
      </c>
      <c r="Y3" s="1" t="s">
        <v>69</v>
      </c>
      <c r="Z3" s="1" t="s">
        <v>60</v>
      </c>
      <c r="AA3" s="1" t="s">
        <v>70</v>
      </c>
      <c r="AB3" s="1" t="s">
        <v>71</v>
      </c>
      <c r="AC3" s="1" t="s">
        <v>72</v>
      </c>
      <c r="AD3" s="1" t="s">
        <v>49</v>
      </c>
    </row>
    <row r="4" spans="1:30" x14ac:dyDescent="0.35">
      <c r="A4" s="1" t="s">
        <v>73</v>
      </c>
      <c r="B4">
        <v>2013</v>
      </c>
      <c r="C4" s="1" t="s">
        <v>31</v>
      </c>
      <c r="D4" s="1" t="s">
        <v>74</v>
      </c>
      <c r="E4" s="1" t="s">
        <v>75</v>
      </c>
      <c r="F4" s="1" t="s">
        <v>76</v>
      </c>
      <c r="G4" s="1" t="s">
        <v>77</v>
      </c>
      <c r="H4" s="1" t="s">
        <v>44</v>
      </c>
      <c r="I4" s="1" t="s">
        <v>69</v>
      </c>
      <c r="J4" s="1" t="s">
        <v>78</v>
      </c>
      <c r="K4" s="1" t="s">
        <v>79</v>
      </c>
      <c r="L4" s="1" t="s">
        <v>80</v>
      </c>
      <c r="M4" s="1" t="s">
        <v>81</v>
      </c>
      <c r="N4" s="1" t="s">
        <v>35</v>
      </c>
      <c r="O4" s="1" t="s">
        <v>75</v>
      </c>
      <c r="P4" s="1" t="s">
        <v>82</v>
      </c>
      <c r="Q4" s="1" t="s">
        <v>44</v>
      </c>
      <c r="R4" s="1" t="s">
        <v>33</v>
      </c>
      <c r="S4" s="1" t="s">
        <v>43</v>
      </c>
      <c r="T4" s="1" t="s">
        <v>80</v>
      </c>
      <c r="U4" s="1" t="s">
        <v>66</v>
      </c>
      <c r="V4" s="1" t="s">
        <v>43</v>
      </c>
      <c r="W4" s="1" t="s">
        <v>41</v>
      </c>
      <c r="X4" s="1" t="s">
        <v>49</v>
      </c>
      <c r="Y4" s="1" t="s">
        <v>69</v>
      </c>
      <c r="Z4" s="1" t="s">
        <v>40</v>
      </c>
      <c r="AA4" s="1" t="s">
        <v>58</v>
      </c>
      <c r="AB4" s="1" t="s">
        <v>83</v>
      </c>
      <c r="AC4" s="1" t="s">
        <v>37</v>
      </c>
      <c r="AD4" s="1" t="s">
        <v>84</v>
      </c>
    </row>
    <row r="5" spans="1:30" x14ac:dyDescent="0.35">
      <c r="A5" s="1" t="s">
        <v>30</v>
      </c>
      <c r="B5">
        <v>2013</v>
      </c>
      <c r="C5" s="1" t="s">
        <v>85</v>
      </c>
      <c r="D5" s="1" t="s">
        <v>86</v>
      </c>
      <c r="E5" s="1" t="s">
        <v>87</v>
      </c>
      <c r="F5" s="1" t="s">
        <v>88</v>
      </c>
      <c r="G5" s="1" t="s">
        <v>67</v>
      </c>
      <c r="H5" s="1" t="s">
        <v>42</v>
      </c>
      <c r="I5" s="1" t="s">
        <v>49</v>
      </c>
      <c r="J5" s="1" t="s">
        <v>89</v>
      </c>
      <c r="K5" s="1" t="s">
        <v>63</v>
      </c>
      <c r="L5" s="1" t="s">
        <v>90</v>
      </c>
      <c r="M5" s="1" t="s">
        <v>40</v>
      </c>
      <c r="N5" s="1" t="s">
        <v>44</v>
      </c>
      <c r="O5" s="1" t="s">
        <v>91</v>
      </c>
      <c r="P5" s="1" t="s">
        <v>33</v>
      </c>
      <c r="Q5" s="1" t="s">
        <v>82</v>
      </c>
      <c r="R5" s="1" t="s">
        <v>92</v>
      </c>
      <c r="S5" s="1" t="s">
        <v>33</v>
      </c>
      <c r="T5" s="1" t="s">
        <v>93</v>
      </c>
      <c r="U5" s="1" t="s">
        <v>48</v>
      </c>
      <c r="V5" s="1" t="s">
        <v>80</v>
      </c>
      <c r="W5" s="1" t="s">
        <v>64</v>
      </c>
      <c r="X5" s="1" t="s">
        <v>77</v>
      </c>
      <c r="Y5" s="1" t="s">
        <v>37</v>
      </c>
      <c r="Z5" s="1" t="s">
        <v>49</v>
      </c>
      <c r="AA5" s="1" t="s">
        <v>68</v>
      </c>
      <c r="AB5" s="1" t="s">
        <v>84</v>
      </c>
      <c r="AC5" s="1" t="s">
        <v>77</v>
      </c>
      <c r="AD5" s="1" t="s">
        <v>46</v>
      </c>
    </row>
    <row r="6" spans="1:30" x14ac:dyDescent="0.35">
      <c r="A6" s="1" t="s">
        <v>54</v>
      </c>
      <c r="B6">
        <v>2013</v>
      </c>
      <c r="C6" s="1" t="s">
        <v>85</v>
      </c>
      <c r="D6" s="1" t="s">
        <v>94</v>
      </c>
      <c r="E6" s="1" t="s">
        <v>94</v>
      </c>
      <c r="F6" s="1" t="s">
        <v>95</v>
      </c>
      <c r="G6" s="1" t="s">
        <v>49</v>
      </c>
      <c r="H6" s="1" t="s">
        <v>70</v>
      </c>
      <c r="I6" s="1" t="s">
        <v>40</v>
      </c>
      <c r="J6" s="1" t="s">
        <v>35</v>
      </c>
      <c r="K6" s="1" t="s">
        <v>68</v>
      </c>
      <c r="L6" s="1" t="s">
        <v>52</v>
      </c>
      <c r="M6" s="1" t="s">
        <v>59</v>
      </c>
      <c r="N6" s="1" t="s">
        <v>79</v>
      </c>
      <c r="O6" s="1" t="s">
        <v>96</v>
      </c>
      <c r="P6" s="1" t="s">
        <v>97</v>
      </c>
      <c r="Q6" s="1" t="s">
        <v>79</v>
      </c>
      <c r="R6" s="1" t="s">
        <v>98</v>
      </c>
      <c r="S6" s="1" t="s">
        <v>43</v>
      </c>
      <c r="T6" s="1" t="s">
        <v>47</v>
      </c>
      <c r="U6" s="1" t="s">
        <v>99</v>
      </c>
      <c r="V6" s="1" t="s">
        <v>90</v>
      </c>
      <c r="W6" s="1" t="s">
        <v>64</v>
      </c>
      <c r="X6" s="1" t="s">
        <v>53</v>
      </c>
      <c r="Y6" s="1" t="s">
        <v>77</v>
      </c>
      <c r="Z6" s="1" t="s">
        <v>50</v>
      </c>
      <c r="AA6" s="1" t="s">
        <v>72</v>
      </c>
      <c r="AB6" s="1" t="s">
        <v>71</v>
      </c>
      <c r="AC6" s="1" t="s">
        <v>71</v>
      </c>
      <c r="AD6" s="1" t="s">
        <v>53</v>
      </c>
    </row>
    <row r="7" spans="1:30" x14ac:dyDescent="0.35">
      <c r="A7" s="1" t="s">
        <v>73</v>
      </c>
      <c r="B7">
        <v>2013</v>
      </c>
      <c r="C7" s="1" t="s">
        <v>85</v>
      </c>
      <c r="D7" s="1" t="s">
        <v>100</v>
      </c>
      <c r="E7" s="1" t="s">
        <v>88</v>
      </c>
      <c r="F7" s="1" t="s">
        <v>101</v>
      </c>
      <c r="G7" s="1" t="s">
        <v>35</v>
      </c>
      <c r="H7" s="1" t="s">
        <v>43</v>
      </c>
      <c r="I7" s="1" t="s">
        <v>58</v>
      </c>
      <c r="J7" s="1" t="s">
        <v>69</v>
      </c>
      <c r="K7" s="1" t="s">
        <v>102</v>
      </c>
      <c r="L7" s="1" t="s">
        <v>44</v>
      </c>
      <c r="M7" s="1" t="s">
        <v>103</v>
      </c>
      <c r="N7" s="1" t="s">
        <v>43</v>
      </c>
      <c r="O7" s="1" t="s">
        <v>104</v>
      </c>
      <c r="P7" s="1" t="s">
        <v>98</v>
      </c>
      <c r="Q7" s="1" t="s">
        <v>90</v>
      </c>
      <c r="R7" s="1" t="s">
        <v>105</v>
      </c>
      <c r="S7" s="1" t="s">
        <v>79</v>
      </c>
      <c r="T7" s="1" t="s">
        <v>39</v>
      </c>
      <c r="U7" s="1" t="s">
        <v>99</v>
      </c>
      <c r="V7" s="1" t="s">
        <v>79</v>
      </c>
      <c r="W7" s="1" t="s">
        <v>64</v>
      </c>
      <c r="X7" s="1" t="s">
        <v>83</v>
      </c>
      <c r="Y7" s="1" t="s">
        <v>106</v>
      </c>
      <c r="Z7" s="1" t="s">
        <v>58</v>
      </c>
      <c r="AA7" s="1" t="s">
        <v>37</v>
      </c>
      <c r="AB7" s="1" t="s">
        <v>83</v>
      </c>
      <c r="AC7" s="1" t="s">
        <v>77</v>
      </c>
      <c r="AD7" s="1" t="s">
        <v>102</v>
      </c>
    </row>
    <row r="8" spans="1:30" x14ac:dyDescent="0.35">
      <c r="A8" s="1" t="s">
        <v>30</v>
      </c>
      <c r="B8">
        <v>2013</v>
      </c>
      <c r="C8" s="1" t="s">
        <v>107</v>
      </c>
      <c r="D8" s="1" t="s">
        <v>88</v>
      </c>
      <c r="E8" s="1" t="s">
        <v>108</v>
      </c>
      <c r="F8" s="1" t="s">
        <v>109</v>
      </c>
      <c r="G8" s="1" t="s">
        <v>82</v>
      </c>
      <c r="H8" s="1" t="s">
        <v>80</v>
      </c>
      <c r="I8" s="1" t="s">
        <v>90</v>
      </c>
      <c r="J8" s="1" t="s">
        <v>110</v>
      </c>
      <c r="K8" s="1" t="s">
        <v>90</v>
      </c>
      <c r="L8" s="1" t="s">
        <v>65</v>
      </c>
      <c r="M8" s="1" t="s">
        <v>50</v>
      </c>
      <c r="N8" s="1" t="s">
        <v>82</v>
      </c>
      <c r="O8" s="1" t="s">
        <v>111</v>
      </c>
      <c r="P8" s="1" t="s">
        <v>98</v>
      </c>
      <c r="Q8" s="1" t="s">
        <v>45</v>
      </c>
      <c r="R8" s="1" t="s">
        <v>112</v>
      </c>
      <c r="S8" s="1" t="s">
        <v>39</v>
      </c>
      <c r="T8" s="1" t="s">
        <v>32</v>
      </c>
      <c r="U8" s="1" t="s">
        <v>48</v>
      </c>
      <c r="V8" s="1" t="s">
        <v>36</v>
      </c>
      <c r="W8" s="1" t="s">
        <v>82</v>
      </c>
      <c r="X8" s="1" t="s">
        <v>53</v>
      </c>
      <c r="Y8" s="1" t="s">
        <v>84</v>
      </c>
      <c r="Z8" s="1" t="s">
        <v>49</v>
      </c>
      <c r="AA8" s="1" t="s">
        <v>71</v>
      </c>
      <c r="AB8" s="1" t="s">
        <v>71</v>
      </c>
      <c r="AC8" s="1" t="s">
        <v>84</v>
      </c>
      <c r="AD8" s="1" t="s">
        <v>79</v>
      </c>
    </row>
    <row r="9" spans="1:30" x14ac:dyDescent="0.35">
      <c r="A9" s="1" t="s">
        <v>54</v>
      </c>
      <c r="B9">
        <v>2013</v>
      </c>
      <c r="C9" s="1" t="s">
        <v>107</v>
      </c>
      <c r="D9" s="1" t="s">
        <v>113</v>
      </c>
      <c r="E9" s="1" t="s">
        <v>114</v>
      </c>
      <c r="F9" s="1" t="s">
        <v>115</v>
      </c>
      <c r="G9" s="1" t="s">
        <v>71</v>
      </c>
      <c r="H9" s="1" t="s">
        <v>81</v>
      </c>
      <c r="I9" s="1" t="s">
        <v>35</v>
      </c>
      <c r="J9" s="1" t="s">
        <v>52</v>
      </c>
      <c r="K9" s="1" t="s">
        <v>70</v>
      </c>
      <c r="L9" s="1" t="s">
        <v>116</v>
      </c>
      <c r="M9" s="1" t="s">
        <v>89</v>
      </c>
      <c r="N9" s="1" t="s">
        <v>93</v>
      </c>
      <c r="O9" s="1" t="s">
        <v>117</v>
      </c>
      <c r="P9" s="1" t="s">
        <v>75</v>
      </c>
      <c r="Q9" s="1" t="s">
        <v>39</v>
      </c>
      <c r="R9" s="1" t="s">
        <v>97</v>
      </c>
      <c r="S9" s="1" t="s">
        <v>79</v>
      </c>
      <c r="T9" s="1" t="s">
        <v>93</v>
      </c>
      <c r="U9" s="1" t="s">
        <v>99</v>
      </c>
      <c r="V9" s="1" t="s">
        <v>79</v>
      </c>
      <c r="W9" s="1" t="s">
        <v>90</v>
      </c>
      <c r="X9" s="1" t="s">
        <v>64</v>
      </c>
      <c r="Y9" s="1" t="s">
        <v>43</v>
      </c>
      <c r="Z9" s="1" t="s">
        <v>70</v>
      </c>
      <c r="AA9" s="1" t="s">
        <v>52</v>
      </c>
      <c r="AB9" s="1" t="s">
        <v>106</v>
      </c>
      <c r="AC9" s="1" t="s">
        <v>35</v>
      </c>
      <c r="AD9" s="1" t="s">
        <v>65</v>
      </c>
    </row>
    <row r="10" spans="1:30" x14ac:dyDescent="0.35">
      <c r="A10" s="1" t="s">
        <v>73</v>
      </c>
      <c r="B10">
        <v>2013</v>
      </c>
      <c r="C10" s="1" t="s">
        <v>107</v>
      </c>
      <c r="D10" s="1" t="s">
        <v>114</v>
      </c>
      <c r="E10" s="1" t="s">
        <v>118</v>
      </c>
      <c r="F10" s="1" t="s">
        <v>119</v>
      </c>
      <c r="G10" s="1" t="s">
        <v>44</v>
      </c>
      <c r="H10" s="1" t="s">
        <v>35</v>
      </c>
      <c r="I10" s="1" t="s">
        <v>102</v>
      </c>
      <c r="J10" s="1" t="s">
        <v>78</v>
      </c>
      <c r="K10" s="1" t="s">
        <v>65</v>
      </c>
      <c r="L10" s="1" t="s">
        <v>106</v>
      </c>
      <c r="M10" s="1" t="s">
        <v>120</v>
      </c>
      <c r="N10" s="1" t="s">
        <v>80</v>
      </c>
      <c r="O10" s="1" t="s">
        <v>121</v>
      </c>
      <c r="P10" s="1" t="s">
        <v>105</v>
      </c>
      <c r="Q10" s="1" t="s">
        <v>98</v>
      </c>
      <c r="R10" s="1" t="s">
        <v>122</v>
      </c>
      <c r="S10" s="1" t="s">
        <v>45</v>
      </c>
      <c r="T10" s="1" t="s">
        <v>75</v>
      </c>
      <c r="U10" s="1" t="s">
        <v>99</v>
      </c>
      <c r="V10" s="1" t="s">
        <v>36</v>
      </c>
      <c r="W10" s="1" t="s">
        <v>82</v>
      </c>
      <c r="X10" s="1" t="s">
        <v>35</v>
      </c>
      <c r="Y10" s="1" t="s">
        <v>44</v>
      </c>
      <c r="Z10" s="1" t="s">
        <v>72</v>
      </c>
      <c r="AA10" s="1" t="s">
        <v>49</v>
      </c>
      <c r="AB10" s="1" t="s">
        <v>71</v>
      </c>
      <c r="AC10" s="1" t="s">
        <v>53</v>
      </c>
      <c r="AD10" s="1" t="s">
        <v>43</v>
      </c>
    </row>
    <row r="11" spans="1:30" x14ac:dyDescent="0.35">
      <c r="A11" s="1" t="s">
        <v>30</v>
      </c>
      <c r="B11">
        <v>2013</v>
      </c>
      <c r="C11" s="1" t="s">
        <v>123</v>
      </c>
      <c r="D11" s="1" t="s">
        <v>88</v>
      </c>
      <c r="E11" s="1" t="s">
        <v>124</v>
      </c>
      <c r="F11" s="1" t="s">
        <v>105</v>
      </c>
      <c r="G11" s="1" t="s">
        <v>33</v>
      </c>
      <c r="H11" s="1" t="s">
        <v>90</v>
      </c>
      <c r="I11" s="1" t="s">
        <v>104</v>
      </c>
      <c r="J11" s="1" t="s">
        <v>51</v>
      </c>
      <c r="K11" s="1" t="s">
        <v>90</v>
      </c>
      <c r="L11" s="1" t="s">
        <v>106</v>
      </c>
      <c r="M11" s="1" t="s">
        <v>69</v>
      </c>
      <c r="N11" s="1" t="s">
        <v>45</v>
      </c>
      <c r="O11" s="1" t="s">
        <v>108</v>
      </c>
      <c r="P11" s="1" t="s">
        <v>92</v>
      </c>
      <c r="Q11" s="1" t="s">
        <v>92</v>
      </c>
      <c r="R11" s="1" t="s">
        <v>34</v>
      </c>
      <c r="S11" s="1" t="s">
        <v>122</v>
      </c>
      <c r="T11" s="1" t="s">
        <v>125</v>
      </c>
      <c r="U11" s="1" t="s">
        <v>48</v>
      </c>
      <c r="V11" s="1" t="s">
        <v>45</v>
      </c>
      <c r="W11" s="1" t="s">
        <v>36</v>
      </c>
      <c r="X11" s="1" t="s">
        <v>44</v>
      </c>
      <c r="Y11" s="1" t="s">
        <v>77</v>
      </c>
      <c r="Z11" s="1" t="s">
        <v>83</v>
      </c>
      <c r="AA11" s="1" t="s">
        <v>41</v>
      </c>
      <c r="AB11" s="1" t="s">
        <v>81</v>
      </c>
      <c r="AC11" s="1" t="s">
        <v>84</v>
      </c>
      <c r="AD11" s="1" t="s">
        <v>47</v>
      </c>
    </row>
    <row r="12" spans="1:30" x14ac:dyDescent="0.35">
      <c r="A12" s="1" t="s">
        <v>54</v>
      </c>
      <c r="B12">
        <v>2013</v>
      </c>
      <c r="C12" s="1" t="s">
        <v>123</v>
      </c>
      <c r="D12" s="1" t="s">
        <v>126</v>
      </c>
      <c r="E12" s="1" t="s">
        <v>127</v>
      </c>
      <c r="F12" s="1" t="s">
        <v>79</v>
      </c>
      <c r="G12" s="1" t="s">
        <v>53</v>
      </c>
      <c r="H12" s="1" t="s">
        <v>128</v>
      </c>
      <c r="I12" s="1" t="s">
        <v>124</v>
      </c>
      <c r="J12" s="1" t="s">
        <v>118</v>
      </c>
      <c r="K12" s="1" t="s">
        <v>84</v>
      </c>
      <c r="L12" s="1" t="s">
        <v>129</v>
      </c>
      <c r="M12" s="1" t="s">
        <v>70</v>
      </c>
      <c r="N12" s="1" t="s">
        <v>111</v>
      </c>
      <c r="O12" s="1" t="s">
        <v>130</v>
      </c>
      <c r="P12" s="1" t="s">
        <v>108</v>
      </c>
      <c r="Q12" s="1" t="s">
        <v>131</v>
      </c>
      <c r="R12" s="1" t="s">
        <v>62</v>
      </c>
      <c r="S12" s="1" t="s">
        <v>47</v>
      </c>
      <c r="T12" s="1" t="s">
        <v>91</v>
      </c>
      <c r="U12" s="1" t="s">
        <v>132</v>
      </c>
      <c r="V12" s="1" t="s">
        <v>47</v>
      </c>
      <c r="W12" s="1" t="s">
        <v>45</v>
      </c>
      <c r="X12" s="1" t="s">
        <v>90</v>
      </c>
      <c r="Y12" s="1" t="s">
        <v>65</v>
      </c>
      <c r="Z12" s="1" t="s">
        <v>49</v>
      </c>
      <c r="AA12" s="1" t="s">
        <v>64</v>
      </c>
      <c r="AB12" s="1" t="s">
        <v>69</v>
      </c>
      <c r="AC12" s="1" t="s">
        <v>44</v>
      </c>
      <c r="AD12" s="1" t="s">
        <v>90</v>
      </c>
    </row>
    <row r="13" spans="1:30" x14ac:dyDescent="0.35">
      <c r="A13" s="1" t="s">
        <v>73</v>
      </c>
      <c r="B13">
        <v>2013</v>
      </c>
      <c r="C13" s="1" t="s">
        <v>123</v>
      </c>
      <c r="D13" s="1" t="s">
        <v>133</v>
      </c>
      <c r="E13" s="1" t="s">
        <v>134</v>
      </c>
      <c r="F13" s="1" t="s">
        <v>98</v>
      </c>
      <c r="G13" s="1" t="s">
        <v>90</v>
      </c>
      <c r="H13" s="1" t="s">
        <v>77</v>
      </c>
      <c r="I13" s="1" t="s">
        <v>121</v>
      </c>
      <c r="J13" s="1" t="s">
        <v>43</v>
      </c>
      <c r="K13" s="1" t="s">
        <v>102</v>
      </c>
      <c r="L13" s="1" t="s">
        <v>70</v>
      </c>
      <c r="M13" s="1" t="s">
        <v>50</v>
      </c>
      <c r="N13" s="1" t="s">
        <v>97</v>
      </c>
      <c r="O13" s="1" t="s">
        <v>135</v>
      </c>
      <c r="P13" s="1" t="s">
        <v>91</v>
      </c>
      <c r="Q13" s="1" t="s">
        <v>32</v>
      </c>
      <c r="R13" s="1" t="s">
        <v>125</v>
      </c>
      <c r="S13" s="1" t="s">
        <v>93</v>
      </c>
      <c r="T13" s="1" t="s">
        <v>62</v>
      </c>
      <c r="U13" s="1" t="s">
        <v>132</v>
      </c>
      <c r="V13" s="1" t="s">
        <v>45</v>
      </c>
      <c r="W13" s="1" t="s">
        <v>33</v>
      </c>
      <c r="X13" s="1" t="s">
        <v>102</v>
      </c>
      <c r="Y13" s="1" t="s">
        <v>53</v>
      </c>
      <c r="Z13" s="1" t="s">
        <v>106</v>
      </c>
      <c r="AA13" s="1" t="s">
        <v>65</v>
      </c>
      <c r="AB13" s="1" t="s">
        <v>60</v>
      </c>
      <c r="AC13" s="1" t="s">
        <v>41</v>
      </c>
      <c r="AD13" s="1" t="s">
        <v>36</v>
      </c>
    </row>
    <row r="14" spans="1:30" x14ac:dyDescent="0.35">
      <c r="A14" s="1" t="s">
        <v>30</v>
      </c>
      <c r="B14">
        <v>2013</v>
      </c>
      <c r="C14" s="1" t="s">
        <v>136</v>
      </c>
      <c r="D14" s="1" t="s">
        <v>134</v>
      </c>
      <c r="E14" s="1" t="s">
        <v>117</v>
      </c>
      <c r="F14" s="1" t="s">
        <v>63</v>
      </c>
      <c r="G14" s="1" t="s">
        <v>32</v>
      </c>
      <c r="H14" s="1" t="s">
        <v>102</v>
      </c>
      <c r="I14" s="1" t="s">
        <v>34</v>
      </c>
      <c r="J14" s="1" t="s">
        <v>75</v>
      </c>
      <c r="K14" s="1" t="s">
        <v>36</v>
      </c>
      <c r="L14" s="1" t="s">
        <v>72</v>
      </c>
      <c r="M14" s="1" t="s">
        <v>49</v>
      </c>
      <c r="N14" s="1" t="s">
        <v>122</v>
      </c>
      <c r="O14" s="1" t="s">
        <v>109</v>
      </c>
      <c r="P14" s="1" t="s">
        <v>34</v>
      </c>
      <c r="Q14" s="1" t="s">
        <v>34</v>
      </c>
      <c r="R14" s="1" t="s">
        <v>108</v>
      </c>
      <c r="S14" s="1" t="s">
        <v>62</v>
      </c>
      <c r="T14" s="1" t="s">
        <v>137</v>
      </c>
      <c r="U14" s="1" t="s">
        <v>48</v>
      </c>
      <c r="V14" s="1" t="s">
        <v>32</v>
      </c>
      <c r="W14" s="1" t="s">
        <v>39</v>
      </c>
      <c r="X14" s="1" t="s">
        <v>90</v>
      </c>
      <c r="Y14" s="1" t="s">
        <v>68</v>
      </c>
      <c r="Z14" s="1" t="s">
        <v>65</v>
      </c>
      <c r="AA14" s="1" t="s">
        <v>43</v>
      </c>
      <c r="AB14" s="1" t="s">
        <v>128</v>
      </c>
      <c r="AC14" s="1" t="s">
        <v>41</v>
      </c>
      <c r="AD14" s="1" t="s">
        <v>97</v>
      </c>
    </row>
    <row r="15" spans="1:30" x14ac:dyDescent="0.35">
      <c r="A15" s="1" t="s">
        <v>54</v>
      </c>
      <c r="B15">
        <v>2013</v>
      </c>
      <c r="C15" s="1" t="s">
        <v>136</v>
      </c>
      <c r="D15" s="1" t="s">
        <v>138</v>
      </c>
      <c r="E15" s="1" t="s">
        <v>139</v>
      </c>
      <c r="F15" s="1" t="s">
        <v>81</v>
      </c>
      <c r="G15" s="1" t="s">
        <v>43</v>
      </c>
      <c r="H15" s="1" t="s">
        <v>140</v>
      </c>
      <c r="I15" s="1" t="s">
        <v>130</v>
      </c>
      <c r="J15" s="1" t="s">
        <v>141</v>
      </c>
      <c r="K15" s="1" t="s">
        <v>64</v>
      </c>
      <c r="L15" s="1" t="s">
        <v>38</v>
      </c>
      <c r="M15" s="1" t="s">
        <v>65</v>
      </c>
      <c r="N15" s="1" t="s">
        <v>56</v>
      </c>
      <c r="O15" s="1" t="s">
        <v>142</v>
      </c>
      <c r="P15" s="1" t="s">
        <v>143</v>
      </c>
      <c r="Q15" s="1" t="s">
        <v>117</v>
      </c>
      <c r="R15" s="1" t="s">
        <v>131</v>
      </c>
      <c r="S15" s="1" t="s">
        <v>42</v>
      </c>
      <c r="T15" s="1" t="s">
        <v>104</v>
      </c>
      <c r="U15" s="1" t="s">
        <v>132</v>
      </c>
      <c r="V15" s="1" t="s">
        <v>97</v>
      </c>
      <c r="W15" s="1" t="s">
        <v>92</v>
      </c>
      <c r="X15" s="1" t="s">
        <v>80</v>
      </c>
      <c r="Y15" s="1" t="s">
        <v>37</v>
      </c>
      <c r="Z15" s="1" t="s">
        <v>84</v>
      </c>
      <c r="AA15" s="1" t="s">
        <v>90</v>
      </c>
      <c r="AB15" s="1" t="s">
        <v>116</v>
      </c>
      <c r="AC15" s="1" t="s">
        <v>35</v>
      </c>
      <c r="AD15" s="1" t="s">
        <v>98</v>
      </c>
    </row>
    <row r="16" spans="1:30" x14ac:dyDescent="0.35">
      <c r="A16" s="1" t="s">
        <v>73</v>
      </c>
      <c r="B16">
        <v>2013</v>
      </c>
      <c r="C16" s="1" t="s">
        <v>136</v>
      </c>
      <c r="D16" s="1" t="s">
        <v>144</v>
      </c>
      <c r="E16" s="1" t="s">
        <v>142</v>
      </c>
      <c r="F16" s="1" t="s">
        <v>53</v>
      </c>
      <c r="G16" s="1" t="s">
        <v>39</v>
      </c>
      <c r="H16" s="1" t="s">
        <v>37</v>
      </c>
      <c r="I16" s="1" t="s">
        <v>145</v>
      </c>
      <c r="J16" s="1" t="s">
        <v>94</v>
      </c>
      <c r="K16" s="1" t="s">
        <v>46</v>
      </c>
      <c r="L16" s="1" t="s">
        <v>40</v>
      </c>
      <c r="M16" s="1" t="s">
        <v>71</v>
      </c>
      <c r="N16" s="1" t="s">
        <v>34</v>
      </c>
      <c r="O16" s="1" t="s">
        <v>55</v>
      </c>
      <c r="P16" s="1" t="s">
        <v>86</v>
      </c>
      <c r="Q16" s="1" t="s">
        <v>137</v>
      </c>
      <c r="R16" s="1" t="s">
        <v>87</v>
      </c>
      <c r="S16" s="1" t="s">
        <v>122</v>
      </c>
      <c r="T16" s="1" t="s">
        <v>131</v>
      </c>
      <c r="U16" s="1" t="s">
        <v>132</v>
      </c>
      <c r="V16" s="1" t="s">
        <v>122</v>
      </c>
      <c r="W16" s="1" t="s">
        <v>105</v>
      </c>
      <c r="X16" s="1" t="s">
        <v>63</v>
      </c>
      <c r="Y16" s="1" t="s">
        <v>49</v>
      </c>
      <c r="Z16" s="1" t="s">
        <v>41</v>
      </c>
      <c r="AA16" s="1" t="s">
        <v>82</v>
      </c>
      <c r="AB16" s="1" t="s">
        <v>59</v>
      </c>
      <c r="AC16" s="1" t="s">
        <v>41</v>
      </c>
      <c r="AD16" s="1" t="s">
        <v>105</v>
      </c>
    </row>
    <row r="17" spans="1:30" x14ac:dyDescent="0.35">
      <c r="A17" s="1" t="s">
        <v>30</v>
      </c>
      <c r="B17">
        <v>2013</v>
      </c>
      <c r="C17" s="1" t="s">
        <v>146</v>
      </c>
      <c r="D17" s="1" t="s">
        <v>144</v>
      </c>
      <c r="E17" s="1" t="s">
        <v>147</v>
      </c>
      <c r="F17" s="1" t="s">
        <v>34</v>
      </c>
      <c r="G17" s="1" t="s">
        <v>104</v>
      </c>
      <c r="H17" s="1" t="s">
        <v>63</v>
      </c>
      <c r="I17" s="1" t="s">
        <v>86</v>
      </c>
      <c r="J17" s="1" t="s">
        <v>148</v>
      </c>
      <c r="K17" s="1" t="s">
        <v>39</v>
      </c>
      <c r="L17" s="1" t="s">
        <v>68</v>
      </c>
      <c r="M17" s="1" t="s">
        <v>67</v>
      </c>
      <c r="N17" s="1" t="s">
        <v>111</v>
      </c>
      <c r="O17" s="1" t="s">
        <v>149</v>
      </c>
      <c r="P17" s="1" t="s">
        <v>130</v>
      </c>
      <c r="Q17" s="1" t="s">
        <v>96</v>
      </c>
      <c r="R17" s="1" t="s">
        <v>118</v>
      </c>
      <c r="S17" s="1" t="s">
        <v>108</v>
      </c>
      <c r="T17" s="1" t="s">
        <v>124</v>
      </c>
      <c r="U17" s="1" t="s">
        <v>48</v>
      </c>
      <c r="V17" s="1" t="s">
        <v>131</v>
      </c>
      <c r="W17" s="1" t="s">
        <v>32</v>
      </c>
      <c r="X17" s="1" t="s">
        <v>33</v>
      </c>
      <c r="Y17" s="1" t="s">
        <v>65</v>
      </c>
      <c r="Z17" s="1" t="s">
        <v>82</v>
      </c>
      <c r="AA17" s="1" t="s">
        <v>45</v>
      </c>
      <c r="AB17" s="1" t="s">
        <v>150</v>
      </c>
      <c r="AC17" s="1" t="s">
        <v>43</v>
      </c>
      <c r="AD17" s="1" t="s">
        <v>121</v>
      </c>
    </row>
    <row r="18" spans="1:30" x14ac:dyDescent="0.35">
      <c r="A18" s="1" t="s">
        <v>54</v>
      </c>
      <c r="B18">
        <v>2013</v>
      </c>
      <c r="C18" s="1" t="s">
        <v>146</v>
      </c>
      <c r="D18" s="1" t="s">
        <v>151</v>
      </c>
      <c r="E18" s="1" t="s">
        <v>152</v>
      </c>
      <c r="F18" s="1" t="s">
        <v>153</v>
      </c>
      <c r="G18" s="1" t="s">
        <v>75</v>
      </c>
      <c r="H18" s="1" t="s">
        <v>154</v>
      </c>
      <c r="I18" s="1" t="s">
        <v>155</v>
      </c>
      <c r="J18" s="1" t="s">
        <v>156</v>
      </c>
      <c r="K18" s="1" t="s">
        <v>67</v>
      </c>
      <c r="L18" s="1" t="s">
        <v>110</v>
      </c>
      <c r="M18" s="1" t="s">
        <v>47</v>
      </c>
      <c r="N18" s="1" t="s">
        <v>76</v>
      </c>
      <c r="O18" s="1" t="s">
        <v>157</v>
      </c>
      <c r="P18" s="1" t="s">
        <v>158</v>
      </c>
      <c r="Q18" s="1" t="s">
        <v>134</v>
      </c>
      <c r="R18" s="1" t="s">
        <v>86</v>
      </c>
      <c r="S18" s="1" t="s">
        <v>97</v>
      </c>
      <c r="T18" s="1" t="s">
        <v>121</v>
      </c>
      <c r="U18" s="1" t="s">
        <v>98</v>
      </c>
      <c r="V18" s="1" t="s">
        <v>125</v>
      </c>
      <c r="W18" s="1" t="s">
        <v>91</v>
      </c>
      <c r="X18" s="1" t="s">
        <v>45</v>
      </c>
      <c r="Y18" s="1" t="s">
        <v>64</v>
      </c>
      <c r="Z18" s="1" t="s">
        <v>64</v>
      </c>
      <c r="AA18" s="1" t="s">
        <v>34</v>
      </c>
      <c r="AB18" s="1" t="s">
        <v>50</v>
      </c>
      <c r="AC18" s="1" t="s">
        <v>36</v>
      </c>
      <c r="AD18" s="1" t="s">
        <v>118</v>
      </c>
    </row>
    <row r="19" spans="1:30" x14ac:dyDescent="0.35">
      <c r="A19" s="1" t="s">
        <v>73</v>
      </c>
      <c r="B19">
        <v>2013</v>
      </c>
      <c r="C19" s="1" t="s">
        <v>146</v>
      </c>
      <c r="D19" s="1" t="s">
        <v>159</v>
      </c>
      <c r="E19" s="1" t="s">
        <v>160</v>
      </c>
      <c r="F19" s="1" t="s">
        <v>117</v>
      </c>
      <c r="G19" s="1" t="s">
        <v>62</v>
      </c>
      <c r="H19" s="1" t="s">
        <v>106</v>
      </c>
      <c r="I19" s="1" t="s">
        <v>161</v>
      </c>
      <c r="J19" s="1" t="s">
        <v>162</v>
      </c>
      <c r="K19" s="1" t="s">
        <v>33</v>
      </c>
      <c r="L19" s="1" t="s">
        <v>69</v>
      </c>
      <c r="M19" s="1" t="s">
        <v>90</v>
      </c>
      <c r="N19" s="1" t="s">
        <v>96</v>
      </c>
      <c r="O19" s="1" t="s">
        <v>133</v>
      </c>
      <c r="P19" s="1" t="s">
        <v>157</v>
      </c>
      <c r="Q19" s="1" t="s">
        <v>124</v>
      </c>
      <c r="R19" s="1" t="s">
        <v>124</v>
      </c>
      <c r="S19" s="1" t="s">
        <v>34</v>
      </c>
      <c r="T19" s="1" t="s">
        <v>145</v>
      </c>
      <c r="U19" s="1" t="s">
        <v>98</v>
      </c>
      <c r="V19" s="1" t="s">
        <v>104</v>
      </c>
      <c r="W19" s="1" t="s">
        <v>112</v>
      </c>
      <c r="X19" s="1" t="s">
        <v>47</v>
      </c>
      <c r="Y19" s="1" t="s">
        <v>44</v>
      </c>
      <c r="Z19" s="1" t="s">
        <v>67</v>
      </c>
      <c r="AA19" s="1" t="s">
        <v>122</v>
      </c>
      <c r="AB19" s="1" t="s">
        <v>103</v>
      </c>
      <c r="AC19" s="1" t="s">
        <v>46</v>
      </c>
      <c r="AD19" s="1" t="s">
        <v>145</v>
      </c>
    </row>
    <row r="20" spans="1:30" x14ac:dyDescent="0.35">
      <c r="A20" s="1" t="s">
        <v>30</v>
      </c>
      <c r="B20">
        <v>2013</v>
      </c>
      <c r="C20" s="1" t="s">
        <v>163</v>
      </c>
      <c r="D20" s="1" t="s">
        <v>127</v>
      </c>
      <c r="E20" s="1" t="s">
        <v>160</v>
      </c>
      <c r="F20" s="1" t="s">
        <v>55</v>
      </c>
      <c r="G20" s="1" t="s">
        <v>145</v>
      </c>
      <c r="H20" s="1" t="s">
        <v>80</v>
      </c>
      <c r="I20" s="1" t="s">
        <v>164</v>
      </c>
      <c r="J20" s="1" t="s">
        <v>165</v>
      </c>
      <c r="K20" s="1" t="s">
        <v>92</v>
      </c>
      <c r="L20" s="1" t="s">
        <v>71</v>
      </c>
      <c r="M20" s="1" t="s">
        <v>47</v>
      </c>
      <c r="N20" s="1" t="s">
        <v>56</v>
      </c>
      <c r="O20" s="1" t="s">
        <v>147</v>
      </c>
      <c r="P20" s="1" t="s">
        <v>166</v>
      </c>
      <c r="Q20" s="1" t="s">
        <v>117</v>
      </c>
      <c r="R20" s="1" t="s">
        <v>55</v>
      </c>
      <c r="S20" s="1" t="s">
        <v>124</v>
      </c>
      <c r="T20" s="1" t="s">
        <v>164</v>
      </c>
      <c r="U20" s="1" t="s">
        <v>48</v>
      </c>
      <c r="V20" s="1" t="s">
        <v>124</v>
      </c>
      <c r="W20" s="1" t="s">
        <v>104</v>
      </c>
      <c r="X20" s="1" t="s">
        <v>105</v>
      </c>
      <c r="Y20" s="1" t="s">
        <v>39</v>
      </c>
      <c r="Z20" s="1" t="s">
        <v>47</v>
      </c>
      <c r="AA20" s="1" t="s">
        <v>167</v>
      </c>
      <c r="AB20" s="1" t="s">
        <v>150</v>
      </c>
      <c r="AC20" s="1" t="s">
        <v>45</v>
      </c>
      <c r="AD20" s="1" t="s">
        <v>161</v>
      </c>
    </row>
    <row r="21" spans="1:30" x14ac:dyDescent="0.35">
      <c r="A21" s="1" t="s">
        <v>54</v>
      </c>
      <c r="B21">
        <v>2013</v>
      </c>
      <c r="C21" s="1" t="s">
        <v>163</v>
      </c>
      <c r="D21" s="1" t="s">
        <v>168</v>
      </c>
      <c r="E21" s="1" t="s">
        <v>169</v>
      </c>
      <c r="F21" s="1" t="s">
        <v>170</v>
      </c>
      <c r="G21" s="1" t="s">
        <v>104</v>
      </c>
      <c r="H21" s="1" t="s">
        <v>171</v>
      </c>
      <c r="I21" s="1" t="s">
        <v>115</v>
      </c>
      <c r="J21" s="1" t="s">
        <v>172</v>
      </c>
      <c r="K21" s="1" t="s">
        <v>44</v>
      </c>
      <c r="L21" s="1" t="s">
        <v>154</v>
      </c>
      <c r="M21" s="1" t="s">
        <v>32</v>
      </c>
      <c r="N21" s="1" t="s">
        <v>100</v>
      </c>
      <c r="O21" s="1" t="s">
        <v>166</v>
      </c>
      <c r="P21" s="1" t="s">
        <v>173</v>
      </c>
      <c r="Q21" s="1" t="s">
        <v>174</v>
      </c>
      <c r="R21" s="1" t="s">
        <v>117</v>
      </c>
      <c r="S21" s="1" t="s">
        <v>167</v>
      </c>
      <c r="T21" s="1" t="s">
        <v>124</v>
      </c>
      <c r="U21" s="1" t="s">
        <v>91</v>
      </c>
      <c r="V21" s="1" t="s">
        <v>137</v>
      </c>
      <c r="W21" s="1" t="s">
        <v>34</v>
      </c>
      <c r="X21" s="1" t="s">
        <v>92</v>
      </c>
      <c r="Y21" s="1" t="s">
        <v>75</v>
      </c>
      <c r="Z21" s="1" t="s">
        <v>63</v>
      </c>
      <c r="AA21" s="1" t="s">
        <v>175</v>
      </c>
      <c r="AB21" s="1" t="s">
        <v>69</v>
      </c>
      <c r="AC21" s="1" t="s">
        <v>75</v>
      </c>
      <c r="AD21" s="1" t="s">
        <v>114</v>
      </c>
    </row>
    <row r="22" spans="1:30" x14ac:dyDescent="0.35">
      <c r="A22" s="1" t="s">
        <v>73</v>
      </c>
      <c r="B22">
        <v>2013</v>
      </c>
      <c r="C22" s="1" t="s">
        <v>163</v>
      </c>
      <c r="D22" s="1" t="s">
        <v>176</v>
      </c>
      <c r="E22" s="1" t="s">
        <v>177</v>
      </c>
      <c r="F22" s="1" t="s">
        <v>178</v>
      </c>
      <c r="G22" s="1" t="s">
        <v>121</v>
      </c>
      <c r="H22" s="1" t="s">
        <v>71</v>
      </c>
      <c r="I22" s="1" t="s">
        <v>174</v>
      </c>
      <c r="J22" s="1" t="s">
        <v>179</v>
      </c>
      <c r="K22" s="1" t="s">
        <v>47</v>
      </c>
      <c r="L22" s="1" t="s">
        <v>50</v>
      </c>
      <c r="M22" s="1" t="s">
        <v>39</v>
      </c>
      <c r="N22" s="1" t="s">
        <v>135</v>
      </c>
      <c r="O22" s="1" t="s">
        <v>180</v>
      </c>
      <c r="P22" s="1" t="s">
        <v>181</v>
      </c>
      <c r="Q22" s="1" t="s">
        <v>164</v>
      </c>
      <c r="R22" s="1" t="s">
        <v>88</v>
      </c>
      <c r="S22" s="1" t="s">
        <v>108</v>
      </c>
      <c r="T22" s="1" t="s">
        <v>76</v>
      </c>
      <c r="U22" s="1" t="s">
        <v>91</v>
      </c>
      <c r="V22" s="1" t="s">
        <v>86</v>
      </c>
      <c r="W22" s="1" t="s">
        <v>111</v>
      </c>
      <c r="X22" s="1" t="s">
        <v>93</v>
      </c>
      <c r="Y22" s="1" t="s">
        <v>92</v>
      </c>
      <c r="Z22" s="1" t="s">
        <v>36</v>
      </c>
      <c r="AA22" s="1" t="s">
        <v>56</v>
      </c>
      <c r="AB22" s="1" t="s">
        <v>103</v>
      </c>
      <c r="AC22" s="1" t="s">
        <v>105</v>
      </c>
      <c r="AD22" s="1" t="s">
        <v>149</v>
      </c>
    </row>
    <row r="23" spans="1:30" x14ac:dyDescent="0.35">
      <c r="A23" s="1" t="s">
        <v>30</v>
      </c>
      <c r="B23">
        <v>2013</v>
      </c>
      <c r="C23" s="1" t="s">
        <v>182</v>
      </c>
      <c r="D23" s="1" t="s">
        <v>183</v>
      </c>
      <c r="E23" s="1" t="s">
        <v>138</v>
      </c>
      <c r="F23" s="1" t="s">
        <v>143</v>
      </c>
      <c r="G23" s="1" t="s">
        <v>76</v>
      </c>
      <c r="H23" s="1" t="s">
        <v>47</v>
      </c>
      <c r="I23" s="1" t="s">
        <v>184</v>
      </c>
      <c r="J23" s="1" t="s">
        <v>185</v>
      </c>
      <c r="K23" s="1" t="s">
        <v>122</v>
      </c>
      <c r="L23" s="1" t="s">
        <v>68</v>
      </c>
      <c r="M23" s="1" t="s">
        <v>105</v>
      </c>
      <c r="N23" s="1" t="s">
        <v>118</v>
      </c>
      <c r="O23" s="1" t="s">
        <v>180</v>
      </c>
      <c r="P23" s="1" t="s">
        <v>160</v>
      </c>
      <c r="Q23" s="1" t="s">
        <v>161</v>
      </c>
      <c r="R23" s="1" t="s">
        <v>142</v>
      </c>
      <c r="S23" s="1" t="s">
        <v>88</v>
      </c>
      <c r="T23" s="1" t="s">
        <v>143</v>
      </c>
      <c r="U23" s="1" t="s">
        <v>48</v>
      </c>
      <c r="V23" s="1" t="s">
        <v>109</v>
      </c>
      <c r="W23" s="1" t="s">
        <v>87</v>
      </c>
      <c r="X23" s="1" t="s">
        <v>32</v>
      </c>
      <c r="Y23" s="1" t="s">
        <v>167</v>
      </c>
      <c r="Z23" s="1" t="s">
        <v>39</v>
      </c>
      <c r="AA23" s="1" t="s">
        <v>87</v>
      </c>
      <c r="AB23" s="1" t="s">
        <v>65</v>
      </c>
      <c r="AC23" s="1" t="s">
        <v>32</v>
      </c>
      <c r="AD23" s="1" t="s">
        <v>147</v>
      </c>
    </row>
    <row r="24" spans="1:30" x14ac:dyDescent="0.35">
      <c r="A24" s="1" t="s">
        <v>54</v>
      </c>
      <c r="B24">
        <v>2013</v>
      </c>
      <c r="C24" s="1" t="s">
        <v>182</v>
      </c>
      <c r="D24" s="1" t="s">
        <v>186</v>
      </c>
      <c r="E24" s="1" t="s">
        <v>187</v>
      </c>
      <c r="F24" s="1" t="s">
        <v>188</v>
      </c>
      <c r="G24" s="1" t="s">
        <v>121</v>
      </c>
      <c r="H24" s="1" t="s">
        <v>171</v>
      </c>
      <c r="I24" s="1" t="s">
        <v>87</v>
      </c>
      <c r="J24" s="1" t="s">
        <v>189</v>
      </c>
      <c r="K24" s="1" t="s">
        <v>53</v>
      </c>
      <c r="L24" s="1" t="s">
        <v>190</v>
      </c>
      <c r="M24" s="1" t="s">
        <v>131</v>
      </c>
      <c r="N24" s="1" t="s">
        <v>134</v>
      </c>
      <c r="O24" s="1" t="s">
        <v>183</v>
      </c>
      <c r="P24" s="1" t="s">
        <v>191</v>
      </c>
      <c r="Q24" s="1" t="s">
        <v>155</v>
      </c>
      <c r="R24" s="1" t="s">
        <v>130</v>
      </c>
      <c r="S24" s="1" t="s">
        <v>104</v>
      </c>
      <c r="T24" s="1" t="s">
        <v>88</v>
      </c>
      <c r="U24" s="1" t="s">
        <v>121</v>
      </c>
      <c r="V24" s="1" t="s">
        <v>145</v>
      </c>
      <c r="W24" s="1" t="s">
        <v>87</v>
      </c>
      <c r="X24" s="1" t="s">
        <v>112</v>
      </c>
      <c r="Y24" s="1" t="s">
        <v>34</v>
      </c>
      <c r="Z24" s="1" t="s">
        <v>45</v>
      </c>
      <c r="AA24" s="1" t="s">
        <v>184</v>
      </c>
      <c r="AB24" s="1" t="s">
        <v>79</v>
      </c>
      <c r="AC24" s="1" t="s">
        <v>104</v>
      </c>
      <c r="AD24" s="1" t="s">
        <v>188</v>
      </c>
    </row>
    <row r="25" spans="1:30" x14ac:dyDescent="0.35">
      <c r="A25" s="1" t="s">
        <v>73</v>
      </c>
      <c r="B25">
        <v>2013</v>
      </c>
      <c r="C25" s="1" t="s">
        <v>182</v>
      </c>
      <c r="D25" s="1" t="s">
        <v>192</v>
      </c>
      <c r="E25" s="1" t="s">
        <v>193</v>
      </c>
      <c r="F25" s="1" t="s">
        <v>174</v>
      </c>
      <c r="G25" s="1" t="s">
        <v>135</v>
      </c>
      <c r="H25" s="1" t="s">
        <v>83</v>
      </c>
      <c r="I25" s="1" t="s">
        <v>117</v>
      </c>
      <c r="J25" s="1" t="s">
        <v>194</v>
      </c>
      <c r="K25" s="1" t="s">
        <v>45</v>
      </c>
      <c r="L25" s="1" t="s">
        <v>40</v>
      </c>
      <c r="M25" s="1" t="s">
        <v>122</v>
      </c>
      <c r="N25" s="1" t="s">
        <v>88</v>
      </c>
      <c r="O25" s="1" t="s">
        <v>127</v>
      </c>
      <c r="P25" s="1" t="s">
        <v>195</v>
      </c>
      <c r="Q25" s="1" t="s">
        <v>119</v>
      </c>
      <c r="R25" s="1" t="s">
        <v>149</v>
      </c>
      <c r="S25" s="1" t="s">
        <v>196</v>
      </c>
      <c r="T25" s="1" t="s">
        <v>161</v>
      </c>
      <c r="U25" s="1" t="s">
        <v>121</v>
      </c>
      <c r="V25" s="1" t="s">
        <v>118</v>
      </c>
      <c r="W25" s="1" t="s">
        <v>87</v>
      </c>
      <c r="X25" s="1" t="s">
        <v>32</v>
      </c>
      <c r="Y25" s="1" t="s">
        <v>125</v>
      </c>
      <c r="Z25" s="1" t="s">
        <v>98</v>
      </c>
      <c r="AA25" s="1" t="s">
        <v>109</v>
      </c>
      <c r="AB25" s="1" t="s">
        <v>67</v>
      </c>
      <c r="AC25" s="1" t="s">
        <v>62</v>
      </c>
      <c r="AD25" s="1" t="s">
        <v>155</v>
      </c>
    </row>
    <row r="26" spans="1:30" x14ac:dyDescent="0.35">
      <c r="A26" s="1" t="s">
        <v>30</v>
      </c>
      <c r="B26">
        <v>2013</v>
      </c>
      <c r="C26" s="1" t="s">
        <v>197</v>
      </c>
      <c r="D26" s="1" t="s">
        <v>138</v>
      </c>
      <c r="E26" s="1" t="s">
        <v>198</v>
      </c>
      <c r="F26" s="1" t="s">
        <v>174</v>
      </c>
      <c r="G26" s="1" t="s">
        <v>149</v>
      </c>
      <c r="H26" s="1" t="s">
        <v>122</v>
      </c>
      <c r="I26" s="1" t="s">
        <v>134</v>
      </c>
      <c r="J26" s="1" t="s">
        <v>199</v>
      </c>
      <c r="K26" s="1" t="s">
        <v>34</v>
      </c>
      <c r="L26" s="1" t="s">
        <v>106</v>
      </c>
      <c r="M26" s="1" t="s">
        <v>62</v>
      </c>
      <c r="N26" s="1" t="s">
        <v>100</v>
      </c>
      <c r="O26" s="1" t="s">
        <v>170</v>
      </c>
      <c r="P26" s="1" t="s">
        <v>168</v>
      </c>
      <c r="Q26" s="1" t="s">
        <v>174</v>
      </c>
      <c r="R26" s="1" t="s">
        <v>188</v>
      </c>
      <c r="S26" s="1" t="s">
        <v>114</v>
      </c>
      <c r="T26" s="1" t="s">
        <v>153</v>
      </c>
      <c r="U26" s="1" t="s">
        <v>48</v>
      </c>
      <c r="V26" s="1" t="s">
        <v>143</v>
      </c>
      <c r="W26" s="1" t="s">
        <v>135</v>
      </c>
      <c r="X26" s="1" t="s">
        <v>104</v>
      </c>
      <c r="Y26" s="1" t="s">
        <v>145</v>
      </c>
      <c r="Z26" s="1" t="s">
        <v>91</v>
      </c>
      <c r="AA26" s="1" t="s">
        <v>117</v>
      </c>
      <c r="AB26" s="1" t="s">
        <v>42</v>
      </c>
      <c r="AC26" s="1" t="s">
        <v>87</v>
      </c>
      <c r="AD26" s="1" t="s">
        <v>139</v>
      </c>
    </row>
    <row r="27" spans="1:30" x14ac:dyDescent="0.35">
      <c r="A27" s="1" t="s">
        <v>54</v>
      </c>
      <c r="B27">
        <v>2013</v>
      </c>
      <c r="C27" s="1" t="s">
        <v>197</v>
      </c>
      <c r="D27" s="1" t="s">
        <v>200</v>
      </c>
      <c r="E27" s="1" t="s">
        <v>201</v>
      </c>
      <c r="F27" s="1" t="s">
        <v>115</v>
      </c>
      <c r="G27" s="1" t="s">
        <v>135</v>
      </c>
      <c r="H27" s="1" t="s">
        <v>202</v>
      </c>
      <c r="I27" s="1" t="s">
        <v>69</v>
      </c>
      <c r="J27" s="1" t="s">
        <v>203</v>
      </c>
      <c r="K27" s="1" t="s">
        <v>44</v>
      </c>
      <c r="L27" s="1" t="s">
        <v>204</v>
      </c>
      <c r="M27" s="1" t="s">
        <v>56</v>
      </c>
      <c r="N27" s="1" t="s">
        <v>143</v>
      </c>
      <c r="O27" s="1" t="s">
        <v>138</v>
      </c>
      <c r="P27" s="1" t="s">
        <v>169</v>
      </c>
      <c r="Q27" s="1" t="s">
        <v>94</v>
      </c>
      <c r="R27" s="1" t="s">
        <v>114</v>
      </c>
      <c r="S27" s="1" t="s">
        <v>96</v>
      </c>
      <c r="T27" s="1" t="s">
        <v>143</v>
      </c>
      <c r="U27" s="1" t="s">
        <v>118</v>
      </c>
      <c r="V27" s="1" t="s">
        <v>124</v>
      </c>
      <c r="W27" s="1" t="s">
        <v>135</v>
      </c>
      <c r="X27" s="1" t="s">
        <v>62</v>
      </c>
      <c r="Y27" s="1" t="s">
        <v>100</v>
      </c>
      <c r="Z27" s="1" t="s">
        <v>122</v>
      </c>
      <c r="AA27" s="1" t="s">
        <v>119</v>
      </c>
      <c r="AB27" s="1" t="s">
        <v>105</v>
      </c>
      <c r="AC27" s="1" t="s">
        <v>196</v>
      </c>
      <c r="AD27" s="1" t="s">
        <v>115</v>
      </c>
    </row>
    <row r="28" spans="1:30" x14ac:dyDescent="0.35">
      <c r="A28" s="1" t="s">
        <v>73</v>
      </c>
      <c r="B28">
        <v>2013</v>
      </c>
      <c r="C28" s="1" t="s">
        <v>197</v>
      </c>
      <c r="D28" s="1" t="s">
        <v>177</v>
      </c>
      <c r="E28" s="1" t="s">
        <v>95</v>
      </c>
      <c r="F28" s="1" t="s">
        <v>144</v>
      </c>
      <c r="G28" s="1" t="s">
        <v>55</v>
      </c>
      <c r="H28" s="1" t="s">
        <v>102</v>
      </c>
      <c r="I28" s="1" t="s">
        <v>75</v>
      </c>
      <c r="J28" s="1" t="s">
        <v>172</v>
      </c>
      <c r="K28" s="1" t="s">
        <v>92</v>
      </c>
      <c r="L28" s="1" t="s">
        <v>40</v>
      </c>
      <c r="M28" s="1" t="s">
        <v>104</v>
      </c>
      <c r="N28" s="1" t="s">
        <v>161</v>
      </c>
      <c r="O28" s="1" t="s">
        <v>126</v>
      </c>
      <c r="P28" s="1" t="s">
        <v>186</v>
      </c>
      <c r="Q28" s="1" t="s">
        <v>205</v>
      </c>
      <c r="R28" s="1" t="s">
        <v>157</v>
      </c>
      <c r="S28" s="1" t="s">
        <v>100</v>
      </c>
      <c r="T28" s="1" t="s">
        <v>178</v>
      </c>
      <c r="U28" s="1" t="s">
        <v>118</v>
      </c>
      <c r="V28" s="1" t="s">
        <v>55</v>
      </c>
      <c r="W28" s="1" t="s">
        <v>135</v>
      </c>
      <c r="X28" s="1" t="s">
        <v>34</v>
      </c>
      <c r="Y28" s="1" t="s">
        <v>109</v>
      </c>
      <c r="Z28" s="1" t="s">
        <v>32</v>
      </c>
      <c r="AA28" s="1" t="s">
        <v>130</v>
      </c>
      <c r="AB28" s="1" t="s">
        <v>39</v>
      </c>
      <c r="AC28" s="1" t="s">
        <v>96</v>
      </c>
      <c r="AD28" s="1" t="s">
        <v>206</v>
      </c>
    </row>
    <row r="29" spans="1:30" x14ac:dyDescent="0.35">
      <c r="A29" s="1" t="s">
        <v>30</v>
      </c>
      <c r="B29">
        <v>2013</v>
      </c>
      <c r="C29" s="1" t="s">
        <v>207</v>
      </c>
      <c r="D29" s="1" t="s">
        <v>208</v>
      </c>
      <c r="E29" s="1" t="s">
        <v>138</v>
      </c>
      <c r="F29" s="1" t="s">
        <v>180</v>
      </c>
      <c r="G29" s="1" t="s">
        <v>174</v>
      </c>
      <c r="H29" s="1" t="s">
        <v>91</v>
      </c>
      <c r="I29" s="1" t="s">
        <v>115</v>
      </c>
      <c r="J29" s="1" t="s">
        <v>209</v>
      </c>
      <c r="K29" s="1" t="s">
        <v>104</v>
      </c>
      <c r="L29" s="1" t="s">
        <v>37</v>
      </c>
      <c r="M29" s="1" t="s">
        <v>111</v>
      </c>
      <c r="N29" s="1" t="s">
        <v>143</v>
      </c>
      <c r="O29" s="1" t="s">
        <v>160</v>
      </c>
      <c r="P29" s="1" t="s">
        <v>210</v>
      </c>
      <c r="Q29" s="1" t="s">
        <v>157</v>
      </c>
      <c r="R29" s="1" t="s">
        <v>211</v>
      </c>
      <c r="S29" s="1" t="s">
        <v>144</v>
      </c>
      <c r="T29" s="1" t="s">
        <v>127</v>
      </c>
      <c r="U29" s="1" t="s">
        <v>48</v>
      </c>
      <c r="V29" s="1" t="s">
        <v>133</v>
      </c>
      <c r="W29" s="1" t="s">
        <v>100</v>
      </c>
      <c r="X29" s="1" t="s">
        <v>121</v>
      </c>
      <c r="Y29" s="1" t="s">
        <v>145</v>
      </c>
      <c r="Z29" s="1" t="s">
        <v>104</v>
      </c>
      <c r="AA29" s="1" t="s">
        <v>88</v>
      </c>
      <c r="AB29" s="1" t="s">
        <v>32</v>
      </c>
      <c r="AC29" s="1" t="s">
        <v>56</v>
      </c>
      <c r="AD29" s="1" t="s">
        <v>212</v>
      </c>
    </row>
    <row r="30" spans="1:30" x14ac:dyDescent="0.35">
      <c r="A30" s="1" t="s">
        <v>54</v>
      </c>
      <c r="B30">
        <v>2013</v>
      </c>
      <c r="C30" s="1" t="s">
        <v>207</v>
      </c>
      <c r="D30" s="1" t="s">
        <v>213</v>
      </c>
      <c r="E30" s="1" t="s">
        <v>214</v>
      </c>
      <c r="F30" s="1" t="s">
        <v>215</v>
      </c>
      <c r="G30" s="1" t="s">
        <v>100</v>
      </c>
      <c r="H30" s="1" t="s">
        <v>59</v>
      </c>
      <c r="I30" s="1" t="s">
        <v>80</v>
      </c>
      <c r="J30" s="1" t="s">
        <v>216</v>
      </c>
      <c r="K30" s="1" t="s">
        <v>102</v>
      </c>
      <c r="L30" s="1" t="s">
        <v>217</v>
      </c>
      <c r="M30" s="1" t="s">
        <v>135</v>
      </c>
      <c r="N30" s="1" t="s">
        <v>114</v>
      </c>
      <c r="O30" s="1" t="s">
        <v>218</v>
      </c>
      <c r="P30" s="1" t="s">
        <v>219</v>
      </c>
      <c r="Q30" s="1" t="s">
        <v>220</v>
      </c>
      <c r="R30" s="1" t="s">
        <v>153</v>
      </c>
      <c r="S30" s="1" t="s">
        <v>118</v>
      </c>
      <c r="T30" s="1" t="s">
        <v>205</v>
      </c>
      <c r="U30" s="1" t="s">
        <v>55</v>
      </c>
      <c r="V30" s="1" t="s">
        <v>118</v>
      </c>
      <c r="W30" s="1" t="s">
        <v>88</v>
      </c>
      <c r="X30" s="1" t="s">
        <v>111</v>
      </c>
      <c r="Y30" s="1" t="s">
        <v>118</v>
      </c>
      <c r="Z30" s="1" t="s">
        <v>125</v>
      </c>
      <c r="AA30" s="1" t="s">
        <v>142</v>
      </c>
      <c r="AB30" s="1" t="s">
        <v>75</v>
      </c>
      <c r="AC30" s="1" t="s">
        <v>196</v>
      </c>
      <c r="AD30" s="1" t="s">
        <v>170</v>
      </c>
    </row>
    <row r="31" spans="1:30" x14ac:dyDescent="0.35">
      <c r="A31" s="1" t="s">
        <v>73</v>
      </c>
      <c r="B31">
        <v>2013</v>
      </c>
      <c r="C31" s="1" t="s">
        <v>207</v>
      </c>
      <c r="D31" s="1" t="s">
        <v>221</v>
      </c>
      <c r="E31" s="1" t="s">
        <v>208</v>
      </c>
      <c r="F31" s="1" t="s">
        <v>222</v>
      </c>
      <c r="G31" s="1" t="s">
        <v>119</v>
      </c>
      <c r="H31" s="1" t="s">
        <v>90</v>
      </c>
      <c r="I31" s="1" t="s">
        <v>109</v>
      </c>
      <c r="J31" s="1" t="s">
        <v>223</v>
      </c>
      <c r="K31" s="1" t="s">
        <v>75</v>
      </c>
      <c r="L31" s="1" t="s">
        <v>81</v>
      </c>
      <c r="M31" s="1" t="s">
        <v>87</v>
      </c>
      <c r="N31" s="1" t="s">
        <v>119</v>
      </c>
      <c r="O31" s="1" t="s">
        <v>138</v>
      </c>
      <c r="P31" s="1" t="s">
        <v>224</v>
      </c>
      <c r="Q31" s="1" t="s">
        <v>153</v>
      </c>
      <c r="R31" s="1" t="s">
        <v>115</v>
      </c>
      <c r="S31" s="1" t="s">
        <v>119</v>
      </c>
      <c r="T31" s="1" t="s">
        <v>101</v>
      </c>
      <c r="U31" s="1" t="s">
        <v>55</v>
      </c>
      <c r="V31" s="1" t="s">
        <v>134</v>
      </c>
      <c r="W31" s="1" t="s">
        <v>164</v>
      </c>
      <c r="X31" s="1" t="s">
        <v>137</v>
      </c>
      <c r="Y31" s="1" t="s">
        <v>124</v>
      </c>
      <c r="Z31" s="1" t="s">
        <v>34</v>
      </c>
      <c r="AA31" s="1" t="s">
        <v>184</v>
      </c>
      <c r="AB31" s="1" t="s">
        <v>122</v>
      </c>
      <c r="AC31" s="1" t="s">
        <v>86</v>
      </c>
      <c r="AD31" s="1" t="s">
        <v>176</v>
      </c>
    </row>
    <row r="32" spans="1:30" x14ac:dyDescent="0.35">
      <c r="A32" s="1" t="s">
        <v>30</v>
      </c>
      <c r="B32">
        <v>2013</v>
      </c>
      <c r="C32" s="1" t="s">
        <v>225</v>
      </c>
      <c r="D32" s="1" t="s">
        <v>226</v>
      </c>
      <c r="E32" s="1" t="s">
        <v>160</v>
      </c>
      <c r="F32" s="1" t="s">
        <v>227</v>
      </c>
      <c r="G32" s="1" t="s">
        <v>101</v>
      </c>
      <c r="H32" s="1" t="s">
        <v>121</v>
      </c>
      <c r="I32" s="1" t="s">
        <v>195</v>
      </c>
      <c r="J32" s="1" t="s">
        <v>228</v>
      </c>
      <c r="K32" s="1" t="s">
        <v>56</v>
      </c>
      <c r="L32" s="1" t="s">
        <v>58</v>
      </c>
      <c r="M32" s="1" t="s">
        <v>96</v>
      </c>
      <c r="N32" s="1" t="s">
        <v>229</v>
      </c>
      <c r="O32" s="1" t="s">
        <v>218</v>
      </c>
      <c r="P32" s="1" t="s">
        <v>230</v>
      </c>
      <c r="Q32" s="1" t="s">
        <v>101</v>
      </c>
      <c r="R32" s="1" t="s">
        <v>126</v>
      </c>
      <c r="S32" s="1" t="s">
        <v>166</v>
      </c>
      <c r="T32" s="1" t="s">
        <v>231</v>
      </c>
      <c r="U32" s="1" t="s">
        <v>48</v>
      </c>
      <c r="V32" s="1" t="s">
        <v>180</v>
      </c>
      <c r="W32" s="1" t="s">
        <v>142</v>
      </c>
      <c r="X32" s="1" t="s">
        <v>118</v>
      </c>
      <c r="Y32" s="1" t="s">
        <v>135</v>
      </c>
      <c r="Z32" s="1" t="s">
        <v>87</v>
      </c>
      <c r="AA32" s="1" t="s">
        <v>149</v>
      </c>
      <c r="AB32" s="1" t="s">
        <v>111</v>
      </c>
      <c r="AC32" s="1" t="s">
        <v>117</v>
      </c>
      <c r="AD32" s="1" t="s">
        <v>232</v>
      </c>
    </row>
    <row r="33" spans="1:30" x14ac:dyDescent="0.35">
      <c r="A33" s="1" t="s">
        <v>54</v>
      </c>
      <c r="B33">
        <v>2013</v>
      </c>
      <c r="C33" s="1" t="s">
        <v>233</v>
      </c>
      <c r="D33" s="1" t="s">
        <v>210</v>
      </c>
      <c r="E33" s="1" t="s">
        <v>208</v>
      </c>
      <c r="F33" s="1" t="s">
        <v>234</v>
      </c>
      <c r="G33" s="1" t="s">
        <v>205</v>
      </c>
      <c r="H33" s="1" t="s">
        <v>69</v>
      </c>
      <c r="I33" s="1" t="s">
        <v>76</v>
      </c>
      <c r="J33" s="1" t="s">
        <v>235</v>
      </c>
      <c r="K33" s="1" t="s">
        <v>33</v>
      </c>
      <c r="L33" s="1" t="s">
        <v>236</v>
      </c>
      <c r="M33" s="1" t="s">
        <v>164</v>
      </c>
      <c r="N33" s="1" t="s">
        <v>229</v>
      </c>
      <c r="O33" s="1" t="s">
        <v>221</v>
      </c>
      <c r="P33" s="1" t="s">
        <v>237</v>
      </c>
      <c r="Q33" s="1" t="s">
        <v>238</v>
      </c>
      <c r="R33" s="1" t="s">
        <v>220</v>
      </c>
      <c r="S33" s="1" t="s">
        <v>164</v>
      </c>
      <c r="T33" s="1" t="s">
        <v>57</v>
      </c>
      <c r="U33" s="1" t="s">
        <v>143</v>
      </c>
      <c r="V33" s="1" t="s">
        <v>76</v>
      </c>
      <c r="W33" s="1" t="s">
        <v>134</v>
      </c>
      <c r="X33" s="1" t="s">
        <v>137</v>
      </c>
      <c r="Y33" s="1" t="s">
        <v>124</v>
      </c>
      <c r="Z33" s="1" t="s">
        <v>131</v>
      </c>
      <c r="AA33" s="1" t="s">
        <v>142</v>
      </c>
      <c r="AB33" s="1" t="s">
        <v>62</v>
      </c>
      <c r="AC33" s="1" t="s">
        <v>135</v>
      </c>
      <c r="AD33" s="1" t="s">
        <v>158</v>
      </c>
    </row>
    <row r="34" spans="1:30" x14ac:dyDescent="0.35">
      <c r="A34" s="1" t="s">
        <v>73</v>
      </c>
      <c r="B34">
        <v>2013</v>
      </c>
      <c r="C34" s="1" t="s">
        <v>233</v>
      </c>
      <c r="D34" s="1" t="s">
        <v>214</v>
      </c>
      <c r="E34" s="1" t="s">
        <v>138</v>
      </c>
      <c r="F34" s="1" t="s">
        <v>239</v>
      </c>
      <c r="G34" s="1" t="s">
        <v>153</v>
      </c>
      <c r="H34" s="1" t="s">
        <v>39</v>
      </c>
      <c r="I34" s="1" t="s">
        <v>220</v>
      </c>
      <c r="J34" s="1" t="s">
        <v>240</v>
      </c>
      <c r="K34" s="1" t="s">
        <v>111</v>
      </c>
      <c r="L34" s="1" t="s">
        <v>78</v>
      </c>
      <c r="M34" s="1" t="s">
        <v>196</v>
      </c>
      <c r="N34" s="1" t="s">
        <v>229</v>
      </c>
      <c r="O34" s="1" t="s">
        <v>241</v>
      </c>
      <c r="P34" s="1" t="s">
        <v>234</v>
      </c>
      <c r="Q34" s="1" t="s">
        <v>166</v>
      </c>
      <c r="R34" s="1" t="s">
        <v>139</v>
      </c>
      <c r="S34" s="1" t="s">
        <v>178</v>
      </c>
      <c r="T34" s="1" t="s">
        <v>159</v>
      </c>
      <c r="U34" s="1" t="s">
        <v>143</v>
      </c>
      <c r="V34" s="1" t="s">
        <v>133</v>
      </c>
      <c r="W34" s="1" t="s">
        <v>143</v>
      </c>
      <c r="X34" s="1" t="s">
        <v>145</v>
      </c>
      <c r="Y34" s="1" t="s">
        <v>124</v>
      </c>
      <c r="Z34" s="1" t="s">
        <v>137</v>
      </c>
      <c r="AA34" s="1" t="s">
        <v>119</v>
      </c>
      <c r="AB34" s="1" t="s">
        <v>34</v>
      </c>
      <c r="AC34" s="1" t="s">
        <v>118</v>
      </c>
      <c r="AD34" s="1" t="s">
        <v>208</v>
      </c>
    </row>
    <row r="35" spans="1:30" x14ac:dyDescent="0.35">
      <c r="A35" s="1" t="s">
        <v>30</v>
      </c>
      <c r="B35">
        <v>2013</v>
      </c>
      <c r="C35" s="1" t="s">
        <v>242</v>
      </c>
      <c r="D35" s="1" t="s">
        <v>243</v>
      </c>
      <c r="E35" s="1" t="s">
        <v>244</v>
      </c>
      <c r="F35" s="1" t="s">
        <v>187</v>
      </c>
      <c r="G35" s="1" t="s">
        <v>159</v>
      </c>
      <c r="H35" s="1" t="s">
        <v>124</v>
      </c>
      <c r="I35" s="1" t="s">
        <v>212</v>
      </c>
      <c r="J35" s="1" t="s">
        <v>245</v>
      </c>
      <c r="K35" s="1" t="s">
        <v>124</v>
      </c>
      <c r="L35" s="1" t="s">
        <v>60</v>
      </c>
      <c r="M35" s="1" t="s">
        <v>117</v>
      </c>
      <c r="N35" s="1" t="s">
        <v>147</v>
      </c>
      <c r="O35" s="1" t="s">
        <v>246</v>
      </c>
      <c r="P35" s="1" t="s">
        <v>239</v>
      </c>
      <c r="Q35" s="1" t="s">
        <v>211</v>
      </c>
      <c r="R35" s="1" t="s">
        <v>247</v>
      </c>
      <c r="S35" s="1" t="s">
        <v>170</v>
      </c>
      <c r="T35" s="1" t="s">
        <v>212</v>
      </c>
      <c r="U35" s="1" t="s">
        <v>48</v>
      </c>
      <c r="V35" s="1" t="s">
        <v>101</v>
      </c>
      <c r="W35" s="1" t="s">
        <v>147</v>
      </c>
      <c r="X35" s="1" t="s">
        <v>175</v>
      </c>
      <c r="Y35" s="1" t="s">
        <v>109</v>
      </c>
      <c r="Z35" s="1" t="s">
        <v>86</v>
      </c>
      <c r="AA35" s="1" t="s">
        <v>133</v>
      </c>
      <c r="AB35" s="1" t="s">
        <v>34</v>
      </c>
      <c r="AC35" s="1" t="s">
        <v>175</v>
      </c>
      <c r="AD35" s="1" t="s">
        <v>212</v>
      </c>
    </row>
    <row r="36" spans="1:30" x14ac:dyDescent="0.35">
      <c r="A36" s="1" t="s">
        <v>54</v>
      </c>
      <c r="B36">
        <v>2013</v>
      </c>
      <c r="C36" s="1" t="s">
        <v>242</v>
      </c>
      <c r="D36" s="1" t="s">
        <v>248</v>
      </c>
      <c r="E36" s="1" t="s">
        <v>214</v>
      </c>
      <c r="F36" s="1" t="s">
        <v>249</v>
      </c>
      <c r="G36" s="1" t="s">
        <v>101</v>
      </c>
      <c r="H36" s="1" t="s">
        <v>51</v>
      </c>
      <c r="I36" s="1" t="s">
        <v>161</v>
      </c>
      <c r="J36" s="1" t="s">
        <v>250</v>
      </c>
      <c r="K36" s="1" t="s">
        <v>92</v>
      </c>
      <c r="L36" s="1" t="s">
        <v>251</v>
      </c>
      <c r="M36" s="1" t="s">
        <v>178</v>
      </c>
      <c r="N36" s="1" t="s">
        <v>147</v>
      </c>
      <c r="O36" s="1" t="s">
        <v>214</v>
      </c>
      <c r="P36" s="1" t="s">
        <v>168</v>
      </c>
      <c r="Q36" s="1" t="s">
        <v>158</v>
      </c>
      <c r="R36" s="1" t="s">
        <v>139</v>
      </c>
      <c r="S36" s="1" t="s">
        <v>134</v>
      </c>
      <c r="T36" s="1" t="s">
        <v>206</v>
      </c>
      <c r="U36" s="1" t="s">
        <v>161</v>
      </c>
      <c r="V36" s="1" t="s">
        <v>100</v>
      </c>
      <c r="W36" s="1" t="s">
        <v>142</v>
      </c>
      <c r="X36" s="1" t="s">
        <v>96</v>
      </c>
      <c r="Y36" s="1" t="s">
        <v>118</v>
      </c>
      <c r="Z36" s="1" t="s">
        <v>121</v>
      </c>
      <c r="AA36" s="1" t="s">
        <v>114</v>
      </c>
      <c r="AB36" s="1" t="s">
        <v>91</v>
      </c>
      <c r="AC36" s="1" t="s">
        <v>117</v>
      </c>
      <c r="AD36" s="1" t="s">
        <v>222</v>
      </c>
    </row>
    <row r="37" spans="1:30" x14ac:dyDescent="0.35">
      <c r="A37" s="1" t="s">
        <v>73</v>
      </c>
      <c r="B37">
        <v>2013</v>
      </c>
      <c r="C37" s="1" t="s">
        <v>242</v>
      </c>
      <c r="D37" s="1" t="s">
        <v>201</v>
      </c>
      <c r="E37" s="1" t="s">
        <v>252</v>
      </c>
      <c r="F37" s="1" t="s">
        <v>253</v>
      </c>
      <c r="G37" s="1" t="s">
        <v>127</v>
      </c>
      <c r="H37" s="1" t="s">
        <v>75</v>
      </c>
      <c r="I37" s="1" t="s">
        <v>222</v>
      </c>
      <c r="J37" s="1" t="s">
        <v>254</v>
      </c>
      <c r="K37" s="1" t="s">
        <v>87</v>
      </c>
      <c r="L37" s="1" t="s">
        <v>140</v>
      </c>
      <c r="M37" s="1" t="s">
        <v>55</v>
      </c>
      <c r="N37" s="1" t="s">
        <v>147</v>
      </c>
      <c r="O37" s="1" t="s">
        <v>232</v>
      </c>
      <c r="P37" s="1" t="s">
        <v>243</v>
      </c>
      <c r="Q37" s="1" t="s">
        <v>170</v>
      </c>
      <c r="R37" s="1" t="s">
        <v>255</v>
      </c>
      <c r="S37" s="1" t="s">
        <v>188</v>
      </c>
      <c r="T37" s="1" t="s">
        <v>176</v>
      </c>
      <c r="U37" s="1" t="s">
        <v>161</v>
      </c>
      <c r="V37" s="1" t="s">
        <v>178</v>
      </c>
      <c r="W37" s="1" t="s">
        <v>174</v>
      </c>
      <c r="X37" s="1" t="s">
        <v>118</v>
      </c>
      <c r="Y37" s="1" t="s">
        <v>117</v>
      </c>
      <c r="Z37" s="1" t="s">
        <v>96</v>
      </c>
      <c r="AA37" s="1" t="s">
        <v>256</v>
      </c>
      <c r="AB37" s="1" t="s">
        <v>62</v>
      </c>
      <c r="AC37" s="1" t="s">
        <v>76</v>
      </c>
      <c r="AD37" s="1" t="s">
        <v>215</v>
      </c>
    </row>
    <row r="38" spans="1:30" x14ac:dyDescent="0.35">
      <c r="A38" s="1" t="s">
        <v>30</v>
      </c>
      <c r="B38">
        <v>2014</v>
      </c>
      <c r="C38" s="1" t="s">
        <v>31</v>
      </c>
      <c r="D38" s="1" t="s">
        <v>213</v>
      </c>
      <c r="E38" s="1" t="s">
        <v>221</v>
      </c>
      <c r="F38" s="1" t="s">
        <v>248</v>
      </c>
      <c r="G38" s="1" t="s">
        <v>231</v>
      </c>
      <c r="H38" s="1" t="s">
        <v>96</v>
      </c>
      <c r="I38" s="1" t="s">
        <v>212</v>
      </c>
      <c r="J38" s="1" t="s">
        <v>257</v>
      </c>
      <c r="K38" s="1" t="s">
        <v>135</v>
      </c>
      <c r="L38" s="1" t="s">
        <v>61</v>
      </c>
      <c r="M38" s="1" t="s">
        <v>88</v>
      </c>
      <c r="N38" s="1" t="s">
        <v>155</v>
      </c>
      <c r="O38" s="1" t="s">
        <v>226</v>
      </c>
      <c r="P38" s="1" t="s">
        <v>218</v>
      </c>
      <c r="Q38" s="1" t="s">
        <v>170</v>
      </c>
      <c r="R38" s="1" t="s">
        <v>241</v>
      </c>
      <c r="S38" s="1" t="s">
        <v>215</v>
      </c>
      <c r="T38" s="1" t="s">
        <v>227</v>
      </c>
      <c r="U38" s="1" t="s">
        <v>48</v>
      </c>
      <c r="V38" s="1" t="s">
        <v>57</v>
      </c>
      <c r="W38" s="1" t="s">
        <v>180</v>
      </c>
      <c r="X38" s="1" t="s">
        <v>130</v>
      </c>
      <c r="Y38" s="1" t="s">
        <v>55</v>
      </c>
      <c r="Z38" s="1" t="s">
        <v>135</v>
      </c>
      <c r="AA38" s="1" t="s">
        <v>229</v>
      </c>
      <c r="AB38" s="1" t="s">
        <v>104</v>
      </c>
      <c r="AC38" s="1" t="s">
        <v>130</v>
      </c>
      <c r="AD38" s="1" t="s">
        <v>139</v>
      </c>
    </row>
    <row r="39" spans="1:30" x14ac:dyDescent="0.35">
      <c r="A39" s="1" t="s">
        <v>54</v>
      </c>
      <c r="B39">
        <v>2014</v>
      </c>
      <c r="C39" s="1" t="s">
        <v>31</v>
      </c>
      <c r="D39" s="1" t="s">
        <v>258</v>
      </c>
      <c r="E39" s="1" t="s">
        <v>259</v>
      </c>
      <c r="F39" s="1" t="s">
        <v>260</v>
      </c>
      <c r="G39" s="1" t="s">
        <v>211</v>
      </c>
      <c r="H39" s="1" t="s">
        <v>60</v>
      </c>
      <c r="I39" s="1" t="s">
        <v>147</v>
      </c>
      <c r="J39" s="1" t="s">
        <v>213</v>
      </c>
      <c r="K39" s="1" t="s">
        <v>32</v>
      </c>
      <c r="L39" s="1" t="s">
        <v>261</v>
      </c>
      <c r="M39" s="1" t="s">
        <v>188</v>
      </c>
      <c r="N39" s="1" t="s">
        <v>147</v>
      </c>
      <c r="O39" s="1" t="s">
        <v>262</v>
      </c>
      <c r="P39" s="1" t="s">
        <v>212</v>
      </c>
      <c r="Q39" s="1" t="s">
        <v>198</v>
      </c>
      <c r="R39" s="1" t="s">
        <v>176</v>
      </c>
      <c r="S39" s="1" t="s">
        <v>142</v>
      </c>
      <c r="T39" s="1" t="s">
        <v>183</v>
      </c>
      <c r="U39" s="1" t="s">
        <v>133</v>
      </c>
      <c r="V39" s="1" t="s">
        <v>149</v>
      </c>
      <c r="W39" s="1" t="s">
        <v>178</v>
      </c>
      <c r="X39" s="1" t="s">
        <v>118</v>
      </c>
      <c r="Y39" s="1" t="s">
        <v>184</v>
      </c>
      <c r="Z39" s="1" t="s">
        <v>117</v>
      </c>
      <c r="AA39" s="1" t="s">
        <v>256</v>
      </c>
      <c r="AB39" s="1" t="s">
        <v>125</v>
      </c>
      <c r="AC39" s="1" t="s">
        <v>55</v>
      </c>
      <c r="AD39" s="1" t="s">
        <v>94</v>
      </c>
    </row>
    <row r="40" spans="1:30" x14ac:dyDescent="0.35">
      <c r="A40" s="1" t="s">
        <v>73</v>
      </c>
      <c r="B40">
        <v>2014</v>
      </c>
      <c r="C40" s="1" t="s">
        <v>31</v>
      </c>
      <c r="D40" s="1" t="s">
        <v>191</v>
      </c>
      <c r="E40" s="1" t="s">
        <v>263</v>
      </c>
      <c r="F40" s="1" t="s">
        <v>264</v>
      </c>
      <c r="G40" s="1" t="s">
        <v>238</v>
      </c>
      <c r="H40" s="1" t="s">
        <v>39</v>
      </c>
      <c r="I40" s="1" t="s">
        <v>113</v>
      </c>
      <c r="J40" s="1" t="s">
        <v>265</v>
      </c>
      <c r="K40" s="1" t="s">
        <v>121</v>
      </c>
      <c r="L40" s="1" t="s">
        <v>217</v>
      </c>
      <c r="M40" s="1" t="s">
        <v>149</v>
      </c>
      <c r="N40" s="1" t="s">
        <v>144</v>
      </c>
      <c r="O40" s="1" t="s">
        <v>214</v>
      </c>
      <c r="P40" s="1" t="s">
        <v>247</v>
      </c>
      <c r="Q40" s="1" t="s">
        <v>215</v>
      </c>
      <c r="R40" s="1" t="s">
        <v>247</v>
      </c>
      <c r="S40" s="1" t="s">
        <v>115</v>
      </c>
      <c r="T40" s="1" t="s">
        <v>138</v>
      </c>
      <c r="U40" s="1" t="s">
        <v>133</v>
      </c>
      <c r="V40" s="1" t="s">
        <v>157</v>
      </c>
      <c r="W40" s="1" t="s">
        <v>144</v>
      </c>
      <c r="X40" s="1" t="s">
        <v>164</v>
      </c>
      <c r="Y40" s="1" t="s">
        <v>161</v>
      </c>
      <c r="Z40" s="1" t="s">
        <v>118</v>
      </c>
      <c r="AA40" s="1" t="s">
        <v>133</v>
      </c>
      <c r="AB40" s="1" t="s">
        <v>111</v>
      </c>
      <c r="AC40" s="1" t="s">
        <v>130</v>
      </c>
      <c r="AD40" s="1" t="s">
        <v>211</v>
      </c>
    </row>
    <row r="41" spans="1:30" x14ac:dyDescent="0.35">
      <c r="A41" s="1" t="s">
        <v>30</v>
      </c>
      <c r="B41">
        <v>2014</v>
      </c>
      <c r="C41" s="1" t="s">
        <v>85</v>
      </c>
      <c r="D41" s="1" t="s">
        <v>266</v>
      </c>
      <c r="E41" s="1" t="s">
        <v>267</v>
      </c>
      <c r="F41" s="1" t="s">
        <v>258</v>
      </c>
      <c r="G41" s="1" t="s">
        <v>158</v>
      </c>
      <c r="H41" s="1" t="s">
        <v>96</v>
      </c>
      <c r="I41" s="1" t="s">
        <v>195</v>
      </c>
      <c r="J41" s="1" t="s">
        <v>218</v>
      </c>
      <c r="K41" s="1" t="s">
        <v>117</v>
      </c>
      <c r="L41" s="1" t="s">
        <v>171</v>
      </c>
      <c r="M41" s="1" t="s">
        <v>100</v>
      </c>
      <c r="N41" s="1" t="s">
        <v>94</v>
      </c>
      <c r="O41" s="1" t="s">
        <v>168</v>
      </c>
      <c r="P41" s="1" t="s">
        <v>268</v>
      </c>
      <c r="Q41" s="1" t="s">
        <v>139</v>
      </c>
      <c r="R41" s="1" t="s">
        <v>221</v>
      </c>
      <c r="S41" s="1" t="s">
        <v>215</v>
      </c>
      <c r="T41" s="1" t="s">
        <v>252</v>
      </c>
      <c r="U41" s="1" t="s">
        <v>48</v>
      </c>
      <c r="V41" s="1" t="s">
        <v>115</v>
      </c>
      <c r="W41" s="1" t="s">
        <v>94</v>
      </c>
      <c r="X41" s="1" t="s">
        <v>134</v>
      </c>
      <c r="Y41" s="1" t="s">
        <v>184</v>
      </c>
      <c r="Z41" s="1" t="s">
        <v>109</v>
      </c>
      <c r="AA41" s="1" t="s">
        <v>205</v>
      </c>
      <c r="AB41" s="1" t="s">
        <v>87</v>
      </c>
      <c r="AC41" s="1" t="s">
        <v>134</v>
      </c>
      <c r="AD41" s="1" t="s">
        <v>170</v>
      </c>
    </row>
    <row r="42" spans="1:30" x14ac:dyDescent="0.35">
      <c r="A42" s="1" t="s">
        <v>54</v>
      </c>
      <c r="B42">
        <v>2014</v>
      </c>
      <c r="C42" s="1" t="s">
        <v>85</v>
      </c>
      <c r="D42" s="1" t="s">
        <v>269</v>
      </c>
      <c r="E42" s="1" t="s">
        <v>259</v>
      </c>
      <c r="F42" s="1" t="s">
        <v>270</v>
      </c>
      <c r="G42" s="1" t="s">
        <v>255</v>
      </c>
      <c r="H42" s="1" t="s">
        <v>150</v>
      </c>
      <c r="I42" s="1" t="s">
        <v>238</v>
      </c>
      <c r="J42" s="1" t="s">
        <v>256</v>
      </c>
      <c r="K42" s="1" t="s">
        <v>111</v>
      </c>
      <c r="L42" s="1" t="s">
        <v>271</v>
      </c>
      <c r="M42" s="1" t="s">
        <v>220</v>
      </c>
      <c r="N42" s="1" t="s">
        <v>147</v>
      </c>
      <c r="O42" s="1" t="s">
        <v>272</v>
      </c>
      <c r="P42" s="1" t="s">
        <v>255</v>
      </c>
      <c r="Q42" s="1" t="s">
        <v>227</v>
      </c>
      <c r="R42" s="1" t="s">
        <v>268</v>
      </c>
      <c r="S42" s="1" t="s">
        <v>174</v>
      </c>
      <c r="T42" s="1" t="s">
        <v>181</v>
      </c>
      <c r="U42" s="1" t="s">
        <v>153</v>
      </c>
      <c r="V42" s="1" t="s">
        <v>143</v>
      </c>
      <c r="W42" s="1" t="s">
        <v>180</v>
      </c>
      <c r="X42" s="1" t="s">
        <v>100</v>
      </c>
      <c r="Y42" s="1" t="s">
        <v>142</v>
      </c>
      <c r="Z42" s="1" t="s">
        <v>164</v>
      </c>
      <c r="AA42" s="1" t="s">
        <v>133</v>
      </c>
      <c r="AB42" s="1" t="s">
        <v>87</v>
      </c>
      <c r="AC42" s="1" t="s">
        <v>149</v>
      </c>
      <c r="AD42" s="1" t="s">
        <v>166</v>
      </c>
    </row>
    <row r="43" spans="1:30" x14ac:dyDescent="0.35">
      <c r="A43" s="1" t="s">
        <v>73</v>
      </c>
      <c r="B43">
        <v>2014</v>
      </c>
      <c r="C43" s="1" t="s">
        <v>85</v>
      </c>
      <c r="D43" s="1" t="s">
        <v>224</v>
      </c>
      <c r="E43" s="1" t="s">
        <v>169</v>
      </c>
      <c r="F43" s="1" t="s">
        <v>230</v>
      </c>
      <c r="G43" s="1" t="s">
        <v>273</v>
      </c>
      <c r="H43" s="1" t="s">
        <v>98</v>
      </c>
      <c r="I43" s="1" t="s">
        <v>138</v>
      </c>
      <c r="J43" s="1" t="s">
        <v>215</v>
      </c>
      <c r="K43" s="1" t="s">
        <v>145</v>
      </c>
      <c r="L43" s="1" t="s">
        <v>274</v>
      </c>
      <c r="M43" s="1" t="s">
        <v>114</v>
      </c>
      <c r="N43" s="1" t="s">
        <v>180</v>
      </c>
      <c r="O43" s="1" t="s">
        <v>263</v>
      </c>
      <c r="P43" s="1" t="s">
        <v>268</v>
      </c>
      <c r="Q43" s="1" t="s">
        <v>181</v>
      </c>
      <c r="R43" s="1" t="s">
        <v>177</v>
      </c>
      <c r="S43" s="1" t="s">
        <v>222</v>
      </c>
      <c r="T43" s="1" t="s">
        <v>244</v>
      </c>
      <c r="U43" s="1" t="s">
        <v>153</v>
      </c>
      <c r="V43" s="1" t="s">
        <v>155</v>
      </c>
      <c r="W43" s="1" t="s">
        <v>101</v>
      </c>
      <c r="X43" s="1" t="s">
        <v>161</v>
      </c>
      <c r="Y43" s="1" t="s">
        <v>143</v>
      </c>
      <c r="Z43" s="1" t="s">
        <v>175</v>
      </c>
      <c r="AA43" s="1" t="s">
        <v>229</v>
      </c>
      <c r="AB43" s="1" t="s">
        <v>87</v>
      </c>
      <c r="AC43" s="1" t="s">
        <v>134</v>
      </c>
      <c r="AD43" s="1" t="s">
        <v>211</v>
      </c>
    </row>
    <row r="44" spans="1:30" x14ac:dyDescent="0.35">
      <c r="A44" s="1" t="s">
        <v>30</v>
      </c>
      <c r="B44">
        <v>2014</v>
      </c>
      <c r="C44" s="1" t="s">
        <v>107</v>
      </c>
      <c r="D44" s="1" t="s">
        <v>152</v>
      </c>
      <c r="E44" s="1" t="s">
        <v>214</v>
      </c>
      <c r="F44" s="1" t="s">
        <v>275</v>
      </c>
      <c r="G44" s="1" t="s">
        <v>276</v>
      </c>
      <c r="H44" s="1" t="s">
        <v>145</v>
      </c>
      <c r="I44" s="1" t="s">
        <v>191</v>
      </c>
      <c r="J44" s="1" t="s">
        <v>277</v>
      </c>
      <c r="K44" s="1" t="s">
        <v>88</v>
      </c>
      <c r="L44" s="1" t="s">
        <v>278</v>
      </c>
      <c r="M44" s="1" t="s">
        <v>161</v>
      </c>
      <c r="N44" s="1" t="s">
        <v>57</v>
      </c>
      <c r="O44" s="1" t="s">
        <v>186</v>
      </c>
      <c r="P44" s="1" t="s">
        <v>227</v>
      </c>
      <c r="Q44" s="1" t="s">
        <v>126</v>
      </c>
      <c r="R44" s="1" t="s">
        <v>173</v>
      </c>
      <c r="S44" s="1" t="s">
        <v>160</v>
      </c>
      <c r="T44" s="1" t="s">
        <v>193</v>
      </c>
      <c r="U44" s="1" t="s">
        <v>48</v>
      </c>
      <c r="V44" s="1" t="s">
        <v>127</v>
      </c>
      <c r="W44" s="1" t="s">
        <v>127</v>
      </c>
      <c r="X44" s="1" t="s">
        <v>114</v>
      </c>
      <c r="Y44" s="1" t="s">
        <v>119</v>
      </c>
      <c r="Z44" s="1" t="s">
        <v>88</v>
      </c>
      <c r="AA44" s="1" t="s">
        <v>155</v>
      </c>
      <c r="AB44" s="1" t="s">
        <v>121</v>
      </c>
      <c r="AC44" s="1" t="s">
        <v>142</v>
      </c>
      <c r="AD44" s="1" t="s">
        <v>126</v>
      </c>
    </row>
    <row r="45" spans="1:30" x14ac:dyDescent="0.35">
      <c r="A45" s="1" t="s">
        <v>54</v>
      </c>
      <c r="B45">
        <v>2014</v>
      </c>
      <c r="C45" s="1" t="s">
        <v>107</v>
      </c>
      <c r="D45" s="1" t="s">
        <v>279</v>
      </c>
      <c r="E45" s="1" t="s">
        <v>280</v>
      </c>
      <c r="F45" s="1" t="s">
        <v>281</v>
      </c>
      <c r="G45" s="1" t="s">
        <v>227</v>
      </c>
      <c r="H45" s="1" t="s">
        <v>103</v>
      </c>
      <c r="I45" s="1" t="s">
        <v>267</v>
      </c>
      <c r="J45" s="1" t="s">
        <v>222</v>
      </c>
      <c r="K45" s="1" t="s">
        <v>121</v>
      </c>
      <c r="L45" s="1" t="s">
        <v>282</v>
      </c>
      <c r="M45" s="1" t="s">
        <v>238</v>
      </c>
      <c r="N45" s="1" t="s">
        <v>157</v>
      </c>
      <c r="O45" s="1" t="s">
        <v>248</v>
      </c>
      <c r="P45" s="1" t="s">
        <v>218</v>
      </c>
      <c r="Q45" s="1" t="s">
        <v>252</v>
      </c>
      <c r="R45" s="1" t="s">
        <v>247</v>
      </c>
      <c r="S45" s="1" t="s">
        <v>147</v>
      </c>
      <c r="T45" s="1" t="s">
        <v>255</v>
      </c>
      <c r="U45" s="1" t="s">
        <v>115</v>
      </c>
      <c r="V45" s="1" t="s">
        <v>134</v>
      </c>
      <c r="W45" s="1" t="s">
        <v>57</v>
      </c>
      <c r="X45" s="1" t="s">
        <v>184</v>
      </c>
      <c r="Y45" s="1" t="s">
        <v>133</v>
      </c>
      <c r="Z45" s="1" t="s">
        <v>134</v>
      </c>
      <c r="AA45" s="1" t="s">
        <v>229</v>
      </c>
      <c r="AB45" s="1" t="s">
        <v>86</v>
      </c>
      <c r="AC45" s="1" t="s">
        <v>114</v>
      </c>
      <c r="AD45" s="1" t="s">
        <v>206</v>
      </c>
    </row>
    <row r="46" spans="1:30" x14ac:dyDescent="0.35">
      <c r="A46" s="1" t="s">
        <v>73</v>
      </c>
      <c r="B46">
        <v>2014</v>
      </c>
      <c r="C46" s="1" t="s">
        <v>283</v>
      </c>
      <c r="D46" s="1" t="s">
        <v>275</v>
      </c>
      <c r="E46" s="1" t="s">
        <v>284</v>
      </c>
      <c r="F46" s="1" t="s">
        <v>285</v>
      </c>
      <c r="G46" s="1" t="s">
        <v>276</v>
      </c>
      <c r="H46" s="1" t="s">
        <v>105</v>
      </c>
      <c r="I46" s="1" t="s">
        <v>239</v>
      </c>
      <c r="J46" s="1" t="s">
        <v>208</v>
      </c>
      <c r="K46" s="1" t="s">
        <v>117</v>
      </c>
      <c r="L46" s="1" t="s">
        <v>286</v>
      </c>
      <c r="M46" s="1" t="s">
        <v>229</v>
      </c>
      <c r="N46" s="1" t="s">
        <v>188</v>
      </c>
      <c r="O46" s="1" t="s">
        <v>284</v>
      </c>
      <c r="P46" s="1" t="s">
        <v>276</v>
      </c>
      <c r="Q46" s="1" t="s">
        <v>255</v>
      </c>
      <c r="R46" s="1" t="s">
        <v>246</v>
      </c>
      <c r="S46" s="1" t="s">
        <v>206</v>
      </c>
      <c r="T46" s="1" t="s">
        <v>177</v>
      </c>
      <c r="U46" s="1" t="s">
        <v>115</v>
      </c>
      <c r="V46" s="1" t="s">
        <v>153</v>
      </c>
      <c r="W46" s="1" t="s">
        <v>115</v>
      </c>
      <c r="X46" s="1" t="s">
        <v>119</v>
      </c>
      <c r="Y46" s="1" t="s">
        <v>114</v>
      </c>
      <c r="Z46" s="1" t="s">
        <v>130</v>
      </c>
      <c r="AA46" s="1" t="s">
        <v>205</v>
      </c>
      <c r="AB46" s="1" t="s">
        <v>96</v>
      </c>
      <c r="AC46" s="1" t="s">
        <v>142</v>
      </c>
      <c r="AD46" s="1" t="s">
        <v>139</v>
      </c>
    </row>
    <row r="47" spans="1:30" x14ac:dyDescent="0.35">
      <c r="A47" s="1" t="s">
        <v>30</v>
      </c>
      <c r="B47">
        <v>2014</v>
      </c>
      <c r="C47" s="1" t="s">
        <v>123</v>
      </c>
      <c r="D47" s="1" t="s">
        <v>224</v>
      </c>
      <c r="E47" s="1" t="s">
        <v>213</v>
      </c>
      <c r="F47" s="1" t="s">
        <v>214</v>
      </c>
      <c r="G47" s="1" t="s">
        <v>151</v>
      </c>
      <c r="H47" s="1" t="s">
        <v>118</v>
      </c>
      <c r="I47" s="1" t="s">
        <v>287</v>
      </c>
      <c r="J47" s="1" t="s">
        <v>248</v>
      </c>
      <c r="K47" s="1" t="s">
        <v>149</v>
      </c>
      <c r="L47" s="1" t="s">
        <v>116</v>
      </c>
      <c r="M47" s="1" t="s">
        <v>119</v>
      </c>
      <c r="N47" s="1" t="s">
        <v>220</v>
      </c>
      <c r="O47" s="1" t="s">
        <v>239</v>
      </c>
      <c r="P47" s="1" t="s">
        <v>193</v>
      </c>
      <c r="Q47" s="1" t="s">
        <v>138</v>
      </c>
      <c r="R47" s="1" t="s">
        <v>214</v>
      </c>
      <c r="S47" s="1" t="s">
        <v>276</v>
      </c>
      <c r="T47" s="1" t="s">
        <v>168</v>
      </c>
      <c r="U47" s="1" t="s">
        <v>48</v>
      </c>
      <c r="V47" s="1" t="s">
        <v>127</v>
      </c>
      <c r="W47" s="1" t="s">
        <v>206</v>
      </c>
      <c r="X47" s="1" t="s">
        <v>229</v>
      </c>
      <c r="Y47" s="1" t="s">
        <v>119</v>
      </c>
      <c r="Z47" s="1" t="s">
        <v>55</v>
      </c>
      <c r="AA47" s="1" t="s">
        <v>57</v>
      </c>
      <c r="AB47" s="1" t="s">
        <v>121</v>
      </c>
      <c r="AC47" s="1" t="s">
        <v>256</v>
      </c>
      <c r="AD47" s="1" t="s">
        <v>138</v>
      </c>
    </row>
    <row r="48" spans="1:30" x14ac:dyDescent="0.35">
      <c r="A48" s="1" t="s">
        <v>54</v>
      </c>
      <c r="B48">
        <v>2014</v>
      </c>
      <c r="C48" s="1" t="s">
        <v>123</v>
      </c>
      <c r="D48" s="1" t="s">
        <v>230</v>
      </c>
      <c r="E48" s="1" t="s">
        <v>288</v>
      </c>
      <c r="F48" s="1" t="s">
        <v>222</v>
      </c>
      <c r="G48" s="1" t="s">
        <v>151</v>
      </c>
      <c r="H48" s="1" t="s">
        <v>40</v>
      </c>
      <c r="I48" s="1" t="s">
        <v>162</v>
      </c>
      <c r="J48" s="1" t="s">
        <v>258</v>
      </c>
      <c r="K48" s="1" t="s">
        <v>149</v>
      </c>
      <c r="L48" s="1" t="s">
        <v>66</v>
      </c>
      <c r="M48" s="1" t="s">
        <v>268</v>
      </c>
      <c r="N48" s="1" t="s">
        <v>188</v>
      </c>
      <c r="O48" s="1" t="s">
        <v>285</v>
      </c>
      <c r="P48" s="1" t="s">
        <v>289</v>
      </c>
      <c r="Q48" s="1" t="s">
        <v>290</v>
      </c>
      <c r="R48" s="1" t="s">
        <v>208</v>
      </c>
      <c r="S48" s="1" t="s">
        <v>153</v>
      </c>
      <c r="T48" s="1" t="s">
        <v>198</v>
      </c>
      <c r="U48" s="1" t="s">
        <v>113</v>
      </c>
      <c r="V48" s="1" t="s">
        <v>134</v>
      </c>
      <c r="W48" s="1" t="s">
        <v>127</v>
      </c>
      <c r="X48" s="1" t="s">
        <v>149</v>
      </c>
      <c r="Y48" s="1" t="s">
        <v>119</v>
      </c>
      <c r="Z48" s="1" t="s">
        <v>119</v>
      </c>
      <c r="AA48" s="1" t="s">
        <v>153</v>
      </c>
      <c r="AB48" s="1" t="s">
        <v>56</v>
      </c>
      <c r="AC48" s="1" t="s">
        <v>114</v>
      </c>
      <c r="AD48" s="1" t="s">
        <v>181</v>
      </c>
    </row>
    <row r="49" spans="1:30" x14ac:dyDescent="0.35">
      <c r="A49" s="1" t="s">
        <v>73</v>
      </c>
      <c r="B49">
        <v>2014</v>
      </c>
      <c r="C49" s="1" t="s">
        <v>123</v>
      </c>
      <c r="D49" s="1" t="s">
        <v>291</v>
      </c>
      <c r="E49" s="1" t="s">
        <v>272</v>
      </c>
      <c r="F49" s="1" t="s">
        <v>227</v>
      </c>
      <c r="G49" s="1" t="s">
        <v>151</v>
      </c>
      <c r="H49" s="1" t="s">
        <v>75</v>
      </c>
      <c r="I49" s="1" t="s">
        <v>292</v>
      </c>
      <c r="J49" s="1" t="s">
        <v>275</v>
      </c>
      <c r="K49" s="1" t="s">
        <v>149</v>
      </c>
      <c r="L49" s="1" t="s">
        <v>61</v>
      </c>
      <c r="M49" s="1" t="s">
        <v>180</v>
      </c>
      <c r="N49" s="1" t="s">
        <v>115</v>
      </c>
      <c r="O49" s="1" t="s">
        <v>210</v>
      </c>
      <c r="P49" s="1" t="s">
        <v>290</v>
      </c>
      <c r="Q49" s="1" t="s">
        <v>218</v>
      </c>
      <c r="R49" s="1" t="s">
        <v>232</v>
      </c>
      <c r="S49" s="1" t="s">
        <v>126</v>
      </c>
      <c r="T49" s="1" t="s">
        <v>151</v>
      </c>
      <c r="U49" s="1" t="s">
        <v>113</v>
      </c>
      <c r="V49" s="1" t="s">
        <v>153</v>
      </c>
      <c r="W49" s="1" t="s">
        <v>211</v>
      </c>
      <c r="X49" s="1" t="s">
        <v>256</v>
      </c>
      <c r="Y49" s="1" t="s">
        <v>119</v>
      </c>
      <c r="Z49" s="1" t="s">
        <v>134</v>
      </c>
      <c r="AA49" s="1" t="s">
        <v>188</v>
      </c>
      <c r="AB49" s="1" t="s">
        <v>96</v>
      </c>
      <c r="AC49" s="1" t="s">
        <v>256</v>
      </c>
      <c r="AD49" s="1" t="s">
        <v>273</v>
      </c>
    </row>
    <row r="50" spans="1:30" x14ac:dyDescent="0.35">
      <c r="A50" s="1" t="s">
        <v>30</v>
      </c>
      <c r="B50">
        <v>2014</v>
      </c>
      <c r="C50" s="1" t="s">
        <v>136</v>
      </c>
      <c r="D50" s="1" t="s">
        <v>293</v>
      </c>
      <c r="E50" s="1" t="s">
        <v>224</v>
      </c>
      <c r="F50" s="1" t="s">
        <v>95</v>
      </c>
      <c r="G50" s="1" t="s">
        <v>148</v>
      </c>
      <c r="H50" s="1" t="s">
        <v>175</v>
      </c>
      <c r="I50" s="1" t="s">
        <v>294</v>
      </c>
      <c r="J50" s="1" t="s">
        <v>257</v>
      </c>
      <c r="K50" s="1" t="s">
        <v>256</v>
      </c>
      <c r="L50" s="1" t="s">
        <v>70</v>
      </c>
      <c r="M50" s="1" t="s">
        <v>133</v>
      </c>
      <c r="N50" s="1" t="s">
        <v>139</v>
      </c>
      <c r="O50" s="1" t="s">
        <v>169</v>
      </c>
      <c r="P50" s="1" t="s">
        <v>289</v>
      </c>
      <c r="Q50" s="1" t="s">
        <v>208</v>
      </c>
      <c r="R50" s="1" t="s">
        <v>239</v>
      </c>
      <c r="S50" s="1" t="s">
        <v>246</v>
      </c>
      <c r="T50" s="1" t="s">
        <v>295</v>
      </c>
      <c r="U50" s="1" t="s">
        <v>48</v>
      </c>
      <c r="V50" s="1" t="s">
        <v>127</v>
      </c>
      <c r="W50" s="1" t="s">
        <v>238</v>
      </c>
      <c r="X50" s="1" t="s">
        <v>147</v>
      </c>
      <c r="Y50" s="1" t="s">
        <v>114</v>
      </c>
      <c r="Z50" s="1" t="s">
        <v>134</v>
      </c>
      <c r="AA50" s="1" t="s">
        <v>166</v>
      </c>
      <c r="AB50" s="1" t="s">
        <v>121</v>
      </c>
      <c r="AC50" s="1" t="s">
        <v>229</v>
      </c>
      <c r="AD50" s="1" t="s">
        <v>218</v>
      </c>
    </row>
    <row r="51" spans="1:30" x14ac:dyDescent="0.35">
      <c r="A51" s="1" t="s">
        <v>54</v>
      </c>
      <c r="B51">
        <v>2014</v>
      </c>
      <c r="C51" s="1" t="s">
        <v>136</v>
      </c>
      <c r="D51" s="1" t="s">
        <v>296</v>
      </c>
      <c r="E51" s="1" t="s">
        <v>264</v>
      </c>
      <c r="F51" s="1" t="s">
        <v>139</v>
      </c>
      <c r="G51" s="1" t="s">
        <v>201</v>
      </c>
      <c r="H51" s="1" t="s">
        <v>70</v>
      </c>
      <c r="I51" s="1" t="s">
        <v>165</v>
      </c>
      <c r="J51" s="1" t="s">
        <v>297</v>
      </c>
      <c r="K51" s="1" t="s">
        <v>180</v>
      </c>
      <c r="L51" s="1" t="s">
        <v>154</v>
      </c>
      <c r="M51" s="1" t="s">
        <v>151</v>
      </c>
      <c r="N51" s="1" t="s">
        <v>94</v>
      </c>
      <c r="O51" s="1" t="s">
        <v>288</v>
      </c>
      <c r="P51" s="1" t="s">
        <v>298</v>
      </c>
      <c r="Q51" s="1" t="s">
        <v>186</v>
      </c>
      <c r="R51" s="1" t="s">
        <v>246</v>
      </c>
      <c r="S51" s="1" t="s">
        <v>94</v>
      </c>
      <c r="T51" s="1" t="s">
        <v>227</v>
      </c>
      <c r="U51" s="1" t="s">
        <v>183</v>
      </c>
      <c r="V51" s="1" t="s">
        <v>143</v>
      </c>
      <c r="W51" s="1" t="s">
        <v>238</v>
      </c>
      <c r="X51" s="1" t="s">
        <v>119</v>
      </c>
      <c r="Y51" s="1" t="s">
        <v>142</v>
      </c>
      <c r="Z51" s="1" t="s">
        <v>256</v>
      </c>
      <c r="AA51" s="1" t="s">
        <v>94</v>
      </c>
      <c r="AB51" s="1" t="s">
        <v>145</v>
      </c>
      <c r="AC51" s="1" t="s">
        <v>174</v>
      </c>
      <c r="AD51" s="1" t="s">
        <v>192</v>
      </c>
    </row>
    <row r="52" spans="1:30" x14ac:dyDescent="0.35">
      <c r="A52" s="1" t="s">
        <v>73</v>
      </c>
      <c r="B52">
        <v>2014</v>
      </c>
      <c r="C52" s="1" t="s">
        <v>136</v>
      </c>
      <c r="D52" s="1" t="s">
        <v>299</v>
      </c>
      <c r="E52" s="1" t="s">
        <v>300</v>
      </c>
      <c r="F52" s="1" t="s">
        <v>244</v>
      </c>
      <c r="G52" s="1" t="s">
        <v>243</v>
      </c>
      <c r="H52" s="1" t="s">
        <v>91</v>
      </c>
      <c r="I52" s="1" t="s">
        <v>301</v>
      </c>
      <c r="J52" s="1" t="s">
        <v>302</v>
      </c>
      <c r="K52" s="1" t="s">
        <v>178</v>
      </c>
      <c r="L52" s="1" t="s">
        <v>103</v>
      </c>
      <c r="M52" s="1" t="s">
        <v>127</v>
      </c>
      <c r="N52" s="1" t="s">
        <v>206</v>
      </c>
      <c r="O52" s="1" t="s">
        <v>187</v>
      </c>
      <c r="P52" s="1" t="s">
        <v>213</v>
      </c>
      <c r="Q52" s="1" t="s">
        <v>246</v>
      </c>
      <c r="R52" s="1" t="s">
        <v>148</v>
      </c>
      <c r="S52" s="1" t="s">
        <v>255</v>
      </c>
      <c r="T52" s="1" t="s">
        <v>290</v>
      </c>
      <c r="U52" s="1" t="s">
        <v>183</v>
      </c>
      <c r="V52" s="1" t="s">
        <v>153</v>
      </c>
      <c r="W52" s="1" t="s">
        <v>238</v>
      </c>
      <c r="X52" s="1" t="s">
        <v>229</v>
      </c>
      <c r="Y52" s="1" t="s">
        <v>142</v>
      </c>
      <c r="Z52" s="1" t="s">
        <v>119</v>
      </c>
      <c r="AA52" s="1" t="s">
        <v>57</v>
      </c>
      <c r="AB52" s="1" t="s">
        <v>56</v>
      </c>
      <c r="AC52" s="1" t="s">
        <v>229</v>
      </c>
      <c r="AD52" s="1" t="s">
        <v>247</v>
      </c>
    </row>
    <row r="53" spans="1:30" x14ac:dyDescent="0.35">
      <c r="A53" s="1" t="s">
        <v>30</v>
      </c>
      <c r="B53">
        <v>2014</v>
      </c>
      <c r="C53" s="1" t="s">
        <v>146</v>
      </c>
      <c r="D53" s="1" t="s">
        <v>275</v>
      </c>
      <c r="E53" s="1" t="s">
        <v>300</v>
      </c>
      <c r="F53" s="1" t="s">
        <v>276</v>
      </c>
      <c r="G53" s="1" t="s">
        <v>284</v>
      </c>
      <c r="H53" s="1" t="s">
        <v>164</v>
      </c>
      <c r="I53" s="1" t="s">
        <v>303</v>
      </c>
      <c r="J53" s="1" t="s">
        <v>304</v>
      </c>
      <c r="K53" s="1" t="s">
        <v>157</v>
      </c>
      <c r="L53" s="1" t="s">
        <v>58</v>
      </c>
      <c r="M53" s="1" t="s">
        <v>144</v>
      </c>
      <c r="N53" s="1" t="s">
        <v>160</v>
      </c>
      <c r="O53" s="1" t="s">
        <v>152</v>
      </c>
      <c r="P53" s="1" t="s">
        <v>305</v>
      </c>
      <c r="Q53" s="1" t="s">
        <v>226</v>
      </c>
      <c r="R53" s="1" t="s">
        <v>306</v>
      </c>
      <c r="S53" s="1" t="s">
        <v>226</v>
      </c>
      <c r="T53" s="1" t="s">
        <v>284</v>
      </c>
      <c r="U53" s="1" t="s">
        <v>48</v>
      </c>
      <c r="V53" s="1" t="s">
        <v>231</v>
      </c>
      <c r="W53" s="1" t="s">
        <v>160</v>
      </c>
      <c r="X53" s="1" t="s">
        <v>101</v>
      </c>
      <c r="Y53" s="1" t="s">
        <v>157</v>
      </c>
      <c r="Z53" s="1" t="s">
        <v>114</v>
      </c>
      <c r="AA53" s="1" t="s">
        <v>183</v>
      </c>
      <c r="AB53" s="1" t="s">
        <v>125</v>
      </c>
      <c r="AC53" s="1" t="s">
        <v>144</v>
      </c>
      <c r="AD53" s="1" t="s">
        <v>151</v>
      </c>
    </row>
    <row r="54" spans="1:30" x14ac:dyDescent="0.35">
      <c r="A54" s="1" t="s">
        <v>54</v>
      </c>
      <c r="B54">
        <v>2014</v>
      </c>
      <c r="C54" s="1" t="s">
        <v>146</v>
      </c>
      <c r="D54" s="1" t="s">
        <v>307</v>
      </c>
      <c r="E54" s="1" t="s">
        <v>308</v>
      </c>
      <c r="F54" s="1" t="s">
        <v>138</v>
      </c>
      <c r="G54" s="1" t="s">
        <v>187</v>
      </c>
      <c r="H54" s="1" t="s">
        <v>51</v>
      </c>
      <c r="I54" s="1" t="s">
        <v>309</v>
      </c>
      <c r="J54" s="1" t="s">
        <v>310</v>
      </c>
      <c r="K54" s="1" t="s">
        <v>101</v>
      </c>
      <c r="L54" s="1" t="s">
        <v>110</v>
      </c>
      <c r="M54" s="1" t="s">
        <v>186</v>
      </c>
      <c r="N54" s="1" t="s">
        <v>115</v>
      </c>
      <c r="O54" s="1" t="s">
        <v>311</v>
      </c>
      <c r="P54" s="1" t="s">
        <v>259</v>
      </c>
      <c r="Q54" s="1" t="s">
        <v>262</v>
      </c>
      <c r="R54" s="1" t="s">
        <v>232</v>
      </c>
      <c r="S54" s="1" t="s">
        <v>115</v>
      </c>
      <c r="T54" s="1" t="s">
        <v>252</v>
      </c>
      <c r="U54" s="1" t="s">
        <v>113</v>
      </c>
      <c r="V54" s="1" t="s">
        <v>119</v>
      </c>
      <c r="W54" s="1" t="s">
        <v>183</v>
      </c>
      <c r="X54" s="1" t="s">
        <v>114</v>
      </c>
      <c r="Y54" s="1" t="s">
        <v>256</v>
      </c>
      <c r="Z54" s="1" t="s">
        <v>229</v>
      </c>
      <c r="AA54" s="1" t="s">
        <v>273</v>
      </c>
      <c r="AB54" s="1" t="s">
        <v>87</v>
      </c>
      <c r="AC54" s="1" t="s">
        <v>157</v>
      </c>
      <c r="AD54" s="1" t="s">
        <v>177</v>
      </c>
    </row>
    <row r="55" spans="1:30" x14ac:dyDescent="0.35">
      <c r="A55" s="1" t="s">
        <v>73</v>
      </c>
      <c r="B55">
        <v>2014</v>
      </c>
      <c r="C55" s="1" t="s">
        <v>146</v>
      </c>
      <c r="D55" s="1" t="s">
        <v>281</v>
      </c>
      <c r="E55" s="1" t="s">
        <v>307</v>
      </c>
      <c r="F55" s="1" t="s">
        <v>247</v>
      </c>
      <c r="G55" s="1" t="s">
        <v>306</v>
      </c>
      <c r="H55" s="1" t="s">
        <v>167</v>
      </c>
      <c r="I55" s="1" t="s">
        <v>312</v>
      </c>
      <c r="J55" s="1" t="s">
        <v>313</v>
      </c>
      <c r="K55" s="1" t="s">
        <v>155</v>
      </c>
      <c r="L55" s="1" t="s">
        <v>60</v>
      </c>
      <c r="M55" s="1" t="s">
        <v>183</v>
      </c>
      <c r="N55" s="1" t="s">
        <v>139</v>
      </c>
      <c r="O55" s="1" t="s">
        <v>258</v>
      </c>
      <c r="P55" s="1" t="s">
        <v>187</v>
      </c>
      <c r="Q55" s="1" t="s">
        <v>168</v>
      </c>
      <c r="R55" s="1" t="s">
        <v>263</v>
      </c>
      <c r="S55" s="1" t="s">
        <v>192</v>
      </c>
      <c r="T55" s="1" t="s">
        <v>186</v>
      </c>
      <c r="U55" s="1" t="s">
        <v>113</v>
      </c>
      <c r="V55" s="1" t="s">
        <v>115</v>
      </c>
      <c r="W55" s="1" t="s">
        <v>126</v>
      </c>
      <c r="X55" s="1" t="s">
        <v>144</v>
      </c>
      <c r="Y55" s="1" t="s">
        <v>229</v>
      </c>
      <c r="Z55" s="1" t="s">
        <v>133</v>
      </c>
      <c r="AA55" s="1" t="s">
        <v>176</v>
      </c>
      <c r="AB55" s="1" t="s">
        <v>104</v>
      </c>
      <c r="AC55" s="1" t="s">
        <v>144</v>
      </c>
      <c r="AD55" s="1" t="s">
        <v>252</v>
      </c>
    </row>
    <row r="56" spans="1:30" x14ac:dyDescent="0.35">
      <c r="A56" s="1" t="s">
        <v>30</v>
      </c>
      <c r="B56">
        <v>2014</v>
      </c>
      <c r="C56" s="1" t="s">
        <v>163</v>
      </c>
      <c r="D56" s="1" t="s">
        <v>288</v>
      </c>
      <c r="E56" s="1" t="s">
        <v>230</v>
      </c>
      <c r="F56" s="1" t="s">
        <v>267</v>
      </c>
      <c r="G56" s="1" t="s">
        <v>314</v>
      </c>
      <c r="H56" s="1" t="s">
        <v>100</v>
      </c>
      <c r="I56" s="1" t="s">
        <v>315</v>
      </c>
      <c r="J56" s="1" t="s">
        <v>316</v>
      </c>
      <c r="K56" s="1" t="s">
        <v>115</v>
      </c>
      <c r="L56" s="1" t="s">
        <v>41</v>
      </c>
      <c r="M56" s="1" t="s">
        <v>222</v>
      </c>
      <c r="N56" s="1" t="s">
        <v>192</v>
      </c>
      <c r="O56" s="1" t="s">
        <v>291</v>
      </c>
      <c r="P56" s="1" t="s">
        <v>317</v>
      </c>
      <c r="Q56" s="1" t="s">
        <v>148</v>
      </c>
      <c r="R56" s="1" t="s">
        <v>275</v>
      </c>
      <c r="S56" s="1" t="s">
        <v>186</v>
      </c>
      <c r="T56" s="1" t="s">
        <v>293</v>
      </c>
      <c r="U56" s="1" t="s">
        <v>48</v>
      </c>
      <c r="V56" s="1" t="s">
        <v>268</v>
      </c>
      <c r="W56" s="1" t="s">
        <v>138</v>
      </c>
      <c r="X56" s="1" t="s">
        <v>127</v>
      </c>
      <c r="Y56" s="1" t="s">
        <v>115</v>
      </c>
      <c r="Z56" s="1" t="s">
        <v>229</v>
      </c>
      <c r="AA56" s="1" t="s">
        <v>212</v>
      </c>
      <c r="AB56" s="1" t="s">
        <v>108</v>
      </c>
      <c r="AC56" s="1" t="s">
        <v>166</v>
      </c>
      <c r="AD56" s="1" t="s">
        <v>305</v>
      </c>
    </row>
    <row r="57" spans="1:30" x14ac:dyDescent="0.35">
      <c r="A57" s="1" t="s">
        <v>54</v>
      </c>
      <c r="B57">
        <v>2014</v>
      </c>
      <c r="C57" s="1" t="s">
        <v>163</v>
      </c>
      <c r="D57" s="1" t="s">
        <v>318</v>
      </c>
      <c r="E57" s="1" t="s">
        <v>319</v>
      </c>
      <c r="F57" s="1" t="s">
        <v>148</v>
      </c>
      <c r="G57" s="1" t="s">
        <v>300</v>
      </c>
      <c r="H57" s="1" t="s">
        <v>70</v>
      </c>
      <c r="I57" s="1" t="s">
        <v>320</v>
      </c>
      <c r="J57" s="1" t="s">
        <v>321</v>
      </c>
      <c r="K57" s="1" t="s">
        <v>166</v>
      </c>
      <c r="L57" s="1" t="s">
        <v>81</v>
      </c>
      <c r="M57" s="1" t="s">
        <v>298</v>
      </c>
      <c r="N57" s="1" t="s">
        <v>159</v>
      </c>
      <c r="O57" s="1" t="s">
        <v>322</v>
      </c>
      <c r="P57" s="1" t="s">
        <v>323</v>
      </c>
      <c r="Q57" s="1" t="s">
        <v>285</v>
      </c>
      <c r="R57" s="1" t="s">
        <v>148</v>
      </c>
      <c r="S57" s="1" t="s">
        <v>211</v>
      </c>
      <c r="T57" s="1" t="s">
        <v>232</v>
      </c>
      <c r="U57" s="1" t="s">
        <v>176</v>
      </c>
      <c r="V57" s="1" t="s">
        <v>133</v>
      </c>
      <c r="W57" s="1" t="s">
        <v>160</v>
      </c>
      <c r="X57" s="1" t="s">
        <v>256</v>
      </c>
      <c r="Y57" s="1" t="s">
        <v>57</v>
      </c>
      <c r="Z57" s="1" t="s">
        <v>155</v>
      </c>
      <c r="AA57" s="1" t="s">
        <v>168</v>
      </c>
      <c r="AB57" s="1" t="s">
        <v>118</v>
      </c>
      <c r="AC57" s="1" t="s">
        <v>220</v>
      </c>
      <c r="AD57" s="1" t="s">
        <v>213</v>
      </c>
    </row>
    <row r="58" spans="1:30" x14ac:dyDescent="0.35">
      <c r="A58" s="1" t="s">
        <v>73</v>
      </c>
      <c r="B58">
        <v>2014</v>
      </c>
      <c r="C58" s="1" t="s">
        <v>163</v>
      </c>
      <c r="D58" s="1" t="s">
        <v>311</v>
      </c>
      <c r="E58" s="1" t="s">
        <v>257</v>
      </c>
      <c r="F58" s="1" t="s">
        <v>168</v>
      </c>
      <c r="G58" s="1" t="s">
        <v>285</v>
      </c>
      <c r="H58" s="1" t="s">
        <v>62</v>
      </c>
      <c r="I58" s="1" t="s">
        <v>309</v>
      </c>
      <c r="J58" s="1" t="s">
        <v>324</v>
      </c>
      <c r="K58" s="1" t="s">
        <v>115</v>
      </c>
      <c r="L58" s="1" t="s">
        <v>68</v>
      </c>
      <c r="M58" s="1" t="s">
        <v>212</v>
      </c>
      <c r="N58" s="1" t="s">
        <v>176</v>
      </c>
      <c r="O58" s="1" t="s">
        <v>279</v>
      </c>
      <c r="P58" s="1" t="s">
        <v>325</v>
      </c>
      <c r="Q58" s="1" t="s">
        <v>263</v>
      </c>
      <c r="R58" s="1" t="s">
        <v>191</v>
      </c>
      <c r="S58" s="1" t="s">
        <v>208</v>
      </c>
      <c r="T58" s="1" t="s">
        <v>201</v>
      </c>
      <c r="U58" s="1" t="s">
        <v>176</v>
      </c>
      <c r="V58" s="1" t="s">
        <v>113</v>
      </c>
      <c r="W58" s="1" t="s">
        <v>255</v>
      </c>
      <c r="X58" s="1" t="s">
        <v>188</v>
      </c>
      <c r="Y58" s="1" t="s">
        <v>166</v>
      </c>
      <c r="Z58" s="1" t="s">
        <v>147</v>
      </c>
      <c r="AA58" s="1" t="s">
        <v>246</v>
      </c>
      <c r="AB58" s="1" t="s">
        <v>86</v>
      </c>
      <c r="AC58" s="1" t="s">
        <v>222</v>
      </c>
      <c r="AD58" s="1" t="s">
        <v>169</v>
      </c>
    </row>
    <row r="59" spans="1:30" x14ac:dyDescent="0.35">
      <c r="A59" s="1" t="s">
        <v>30</v>
      </c>
      <c r="B59">
        <v>2014</v>
      </c>
      <c r="C59" s="1" t="s">
        <v>182</v>
      </c>
      <c r="D59" s="1" t="s">
        <v>326</v>
      </c>
      <c r="E59" s="1" t="s">
        <v>327</v>
      </c>
      <c r="F59" s="1" t="s">
        <v>168</v>
      </c>
      <c r="G59" s="1" t="s">
        <v>269</v>
      </c>
      <c r="H59" s="1" t="s">
        <v>130</v>
      </c>
      <c r="I59" s="1" t="s">
        <v>328</v>
      </c>
      <c r="J59" s="1" t="s">
        <v>329</v>
      </c>
      <c r="K59" s="1" t="s">
        <v>238</v>
      </c>
      <c r="L59" s="1" t="s">
        <v>44</v>
      </c>
      <c r="M59" s="1" t="s">
        <v>126</v>
      </c>
      <c r="N59" s="1" t="s">
        <v>247</v>
      </c>
      <c r="O59" s="1" t="s">
        <v>288</v>
      </c>
      <c r="P59" s="1" t="s">
        <v>330</v>
      </c>
      <c r="Q59" s="1" t="s">
        <v>263</v>
      </c>
      <c r="R59" s="1" t="s">
        <v>291</v>
      </c>
      <c r="S59" s="1" t="s">
        <v>263</v>
      </c>
      <c r="T59" s="1" t="s">
        <v>275</v>
      </c>
      <c r="U59" s="1" t="s">
        <v>48</v>
      </c>
      <c r="V59" s="1" t="s">
        <v>138</v>
      </c>
      <c r="W59" s="1" t="s">
        <v>244</v>
      </c>
      <c r="X59" s="1" t="s">
        <v>170</v>
      </c>
      <c r="Y59" s="1" t="s">
        <v>115</v>
      </c>
      <c r="Z59" s="1" t="s">
        <v>157</v>
      </c>
      <c r="AA59" s="1" t="s">
        <v>227</v>
      </c>
      <c r="AB59" s="1" t="s">
        <v>196</v>
      </c>
      <c r="AC59" s="1" t="s">
        <v>220</v>
      </c>
      <c r="AD59" s="1" t="s">
        <v>275</v>
      </c>
    </row>
    <row r="60" spans="1:30" x14ac:dyDescent="0.35">
      <c r="A60" s="1" t="s">
        <v>54</v>
      </c>
      <c r="B60">
        <v>2014</v>
      </c>
      <c r="C60" s="1" t="s">
        <v>182</v>
      </c>
      <c r="D60" s="1" t="s">
        <v>331</v>
      </c>
      <c r="E60" s="1" t="s">
        <v>332</v>
      </c>
      <c r="F60" s="1" t="s">
        <v>241</v>
      </c>
      <c r="G60" s="1" t="s">
        <v>265</v>
      </c>
      <c r="H60" s="1" t="s">
        <v>58</v>
      </c>
      <c r="I60" s="1" t="s">
        <v>333</v>
      </c>
      <c r="J60" s="1" t="s">
        <v>334</v>
      </c>
      <c r="K60" s="1" t="s">
        <v>255</v>
      </c>
      <c r="L60" s="1" t="s">
        <v>81</v>
      </c>
      <c r="M60" s="1" t="s">
        <v>279</v>
      </c>
      <c r="N60" s="1" t="s">
        <v>231</v>
      </c>
      <c r="O60" s="1" t="s">
        <v>325</v>
      </c>
      <c r="P60" s="1" t="s">
        <v>335</v>
      </c>
      <c r="Q60" s="1" t="s">
        <v>336</v>
      </c>
      <c r="R60" s="1" t="s">
        <v>200</v>
      </c>
      <c r="S60" s="1" t="s">
        <v>238</v>
      </c>
      <c r="T60" s="1" t="s">
        <v>277</v>
      </c>
      <c r="U60" s="1" t="s">
        <v>212</v>
      </c>
      <c r="V60" s="1" t="s">
        <v>229</v>
      </c>
      <c r="W60" s="1" t="s">
        <v>268</v>
      </c>
      <c r="X60" s="1" t="s">
        <v>157</v>
      </c>
      <c r="Y60" s="1" t="s">
        <v>153</v>
      </c>
      <c r="Z60" s="1" t="s">
        <v>94</v>
      </c>
      <c r="AA60" s="1" t="s">
        <v>169</v>
      </c>
      <c r="AB60" s="1" t="s">
        <v>55</v>
      </c>
      <c r="AC60" s="1" t="s">
        <v>113</v>
      </c>
      <c r="AD60" s="1" t="s">
        <v>272</v>
      </c>
    </row>
    <row r="61" spans="1:30" x14ac:dyDescent="0.35">
      <c r="A61" s="1" t="s">
        <v>73</v>
      </c>
      <c r="B61">
        <v>2014</v>
      </c>
      <c r="C61" s="1" t="s">
        <v>182</v>
      </c>
      <c r="D61" s="1" t="s">
        <v>296</v>
      </c>
      <c r="E61" s="1" t="s">
        <v>337</v>
      </c>
      <c r="F61" s="1" t="s">
        <v>226</v>
      </c>
      <c r="G61" s="1" t="s">
        <v>259</v>
      </c>
      <c r="H61" s="1" t="s">
        <v>125</v>
      </c>
      <c r="I61" s="1" t="s">
        <v>338</v>
      </c>
      <c r="J61" s="1" t="s">
        <v>339</v>
      </c>
      <c r="K61" s="1" t="s">
        <v>215</v>
      </c>
      <c r="L61" s="1" t="s">
        <v>71</v>
      </c>
      <c r="M61" s="1" t="s">
        <v>221</v>
      </c>
      <c r="N61" s="1" t="s">
        <v>255</v>
      </c>
      <c r="O61" s="1" t="s">
        <v>307</v>
      </c>
      <c r="P61" s="1" t="s">
        <v>340</v>
      </c>
      <c r="Q61" s="1" t="s">
        <v>272</v>
      </c>
      <c r="R61" s="1" t="s">
        <v>298</v>
      </c>
      <c r="S61" s="1" t="s">
        <v>246</v>
      </c>
      <c r="T61" s="1" t="s">
        <v>191</v>
      </c>
      <c r="U61" s="1" t="s">
        <v>212</v>
      </c>
      <c r="V61" s="1" t="s">
        <v>170</v>
      </c>
      <c r="W61" s="1" t="s">
        <v>192</v>
      </c>
      <c r="X61" s="1" t="s">
        <v>222</v>
      </c>
      <c r="Y61" s="1" t="s">
        <v>101</v>
      </c>
      <c r="Z61" s="1" t="s">
        <v>180</v>
      </c>
      <c r="AA61" s="1" t="s">
        <v>148</v>
      </c>
      <c r="AB61" s="1" t="s">
        <v>109</v>
      </c>
      <c r="AC61" s="1" t="s">
        <v>206</v>
      </c>
      <c r="AD61" s="1" t="s">
        <v>293</v>
      </c>
    </row>
    <row r="62" spans="1:30" x14ac:dyDescent="0.35">
      <c r="A62" s="1" t="s">
        <v>30</v>
      </c>
      <c r="B62">
        <v>2014</v>
      </c>
      <c r="C62" s="1" t="s">
        <v>197</v>
      </c>
      <c r="D62" s="1" t="s">
        <v>341</v>
      </c>
      <c r="E62" s="1" t="s">
        <v>311</v>
      </c>
      <c r="F62" s="1" t="s">
        <v>168</v>
      </c>
      <c r="G62" s="1" t="s">
        <v>296</v>
      </c>
      <c r="H62" s="1" t="s">
        <v>100</v>
      </c>
      <c r="I62" s="1" t="s">
        <v>342</v>
      </c>
      <c r="J62" s="1" t="s">
        <v>343</v>
      </c>
      <c r="K62" s="1" t="s">
        <v>158</v>
      </c>
      <c r="L62" s="1" t="s">
        <v>53</v>
      </c>
      <c r="M62" s="1" t="s">
        <v>160</v>
      </c>
      <c r="N62" s="1" t="s">
        <v>241</v>
      </c>
      <c r="O62" s="1" t="s">
        <v>234</v>
      </c>
      <c r="P62" s="1" t="s">
        <v>330</v>
      </c>
      <c r="Q62" s="1" t="s">
        <v>305</v>
      </c>
      <c r="R62" s="1" t="s">
        <v>288</v>
      </c>
      <c r="S62" s="1" t="s">
        <v>169</v>
      </c>
      <c r="T62" s="1" t="s">
        <v>344</v>
      </c>
      <c r="U62" s="1" t="s">
        <v>48</v>
      </c>
      <c r="V62" s="1" t="s">
        <v>247</v>
      </c>
      <c r="W62" s="1" t="s">
        <v>252</v>
      </c>
      <c r="X62" s="1" t="s">
        <v>215</v>
      </c>
      <c r="Y62" s="1" t="s">
        <v>101</v>
      </c>
      <c r="Z62" s="1" t="s">
        <v>180</v>
      </c>
      <c r="AA62" s="1" t="s">
        <v>195</v>
      </c>
      <c r="AB62" s="1" t="s">
        <v>56</v>
      </c>
      <c r="AC62" s="1" t="s">
        <v>206</v>
      </c>
      <c r="AD62" s="1" t="s">
        <v>291</v>
      </c>
    </row>
    <row r="63" spans="1:30" x14ac:dyDescent="0.35">
      <c r="A63" s="1" t="s">
        <v>54</v>
      </c>
      <c r="B63">
        <v>2014</v>
      </c>
      <c r="C63" s="1" t="s">
        <v>197</v>
      </c>
      <c r="D63" s="1" t="s">
        <v>345</v>
      </c>
      <c r="E63" s="1" t="s">
        <v>346</v>
      </c>
      <c r="F63" s="1" t="s">
        <v>177</v>
      </c>
      <c r="G63" s="1" t="s">
        <v>296</v>
      </c>
      <c r="H63" s="1" t="s">
        <v>70</v>
      </c>
      <c r="I63" s="1" t="s">
        <v>270</v>
      </c>
      <c r="J63" s="1" t="s">
        <v>347</v>
      </c>
      <c r="K63" s="1" t="s">
        <v>95</v>
      </c>
      <c r="L63" s="1" t="s">
        <v>38</v>
      </c>
      <c r="M63" s="1" t="s">
        <v>237</v>
      </c>
      <c r="N63" s="1" t="s">
        <v>176</v>
      </c>
      <c r="O63" s="1" t="s">
        <v>348</v>
      </c>
      <c r="P63" s="1" t="s">
        <v>162</v>
      </c>
      <c r="Q63" s="1" t="s">
        <v>349</v>
      </c>
      <c r="R63" s="1" t="s">
        <v>169</v>
      </c>
      <c r="S63" s="1" t="s">
        <v>215</v>
      </c>
      <c r="T63" s="1" t="s">
        <v>243</v>
      </c>
      <c r="U63" s="1" t="s">
        <v>276</v>
      </c>
      <c r="V63" s="1" t="s">
        <v>229</v>
      </c>
      <c r="W63" s="1" t="s">
        <v>212</v>
      </c>
      <c r="X63" s="1" t="s">
        <v>144</v>
      </c>
      <c r="Y63" s="1" t="s">
        <v>119</v>
      </c>
      <c r="Z63" s="1" t="s">
        <v>127</v>
      </c>
      <c r="AA63" s="1" t="s">
        <v>298</v>
      </c>
      <c r="AB63" s="1" t="s">
        <v>76</v>
      </c>
      <c r="AC63" s="1" t="s">
        <v>211</v>
      </c>
      <c r="AD63" s="1" t="s">
        <v>169</v>
      </c>
    </row>
    <row r="64" spans="1:30" x14ac:dyDescent="0.35">
      <c r="A64" s="1" t="s">
        <v>73</v>
      </c>
      <c r="B64">
        <v>2014</v>
      </c>
      <c r="C64" s="1" t="s">
        <v>197</v>
      </c>
      <c r="D64" s="1" t="s">
        <v>237</v>
      </c>
      <c r="E64" s="1" t="s">
        <v>253</v>
      </c>
      <c r="F64" s="1" t="s">
        <v>226</v>
      </c>
      <c r="G64" s="1" t="s">
        <v>296</v>
      </c>
      <c r="H64" s="1" t="s">
        <v>62</v>
      </c>
      <c r="I64" s="1" t="s">
        <v>332</v>
      </c>
      <c r="J64" s="1" t="s">
        <v>350</v>
      </c>
      <c r="K64" s="1" t="s">
        <v>192</v>
      </c>
      <c r="L64" s="1" t="s">
        <v>52</v>
      </c>
      <c r="M64" s="1" t="s">
        <v>290</v>
      </c>
      <c r="N64" s="1" t="s">
        <v>247</v>
      </c>
      <c r="O64" s="1" t="s">
        <v>318</v>
      </c>
      <c r="P64" s="1" t="s">
        <v>303</v>
      </c>
      <c r="Q64" s="1" t="s">
        <v>219</v>
      </c>
      <c r="R64" s="1" t="s">
        <v>275</v>
      </c>
      <c r="S64" s="1" t="s">
        <v>193</v>
      </c>
      <c r="T64" s="1" t="s">
        <v>152</v>
      </c>
      <c r="U64" s="1" t="s">
        <v>276</v>
      </c>
      <c r="V64" s="1" t="s">
        <v>183</v>
      </c>
      <c r="W64" s="1" t="s">
        <v>276</v>
      </c>
      <c r="X64" s="1" t="s">
        <v>206</v>
      </c>
      <c r="Y64" s="1" t="s">
        <v>205</v>
      </c>
      <c r="Z64" s="1" t="s">
        <v>166</v>
      </c>
      <c r="AA64" s="1" t="s">
        <v>200</v>
      </c>
      <c r="AB64" s="1" t="s">
        <v>124</v>
      </c>
      <c r="AC64" s="1" t="s">
        <v>206</v>
      </c>
      <c r="AD64" s="1" t="s">
        <v>152</v>
      </c>
    </row>
    <row r="65" spans="1:30" x14ac:dyDescent="0.35">
      <c r="A65" s="1" t="s">
        <v>30</v>
      </c>
      <c r="B65">
        <v>2014</v>
      </c>
      <c r="C65" s="1" t="s">
        <v>207</v>
      </c>
      <c r="D65" s="1" t="s">
        <v>234</v>
      </c>
      <c r="E65" s="1" t="s">
        <v>230</v>
      </c>
      <c r="F65" s="1" t="s">
        <v>186</v>
      </c>
      <c r="G65" s="1" t="s">
        <v>351</v>
      </c>
      <c r="H65" s="1" t="s">
        <v>55</v>
      </c>
      <c r="I65" s="1" t="s">
        <v>335</v>
      </c>
      <c r="J65" s="1" t="s">
        <v>352</v>
      </c>
      <c r="K65" s="1" t="s">
        <v>212</v>
      </c>
      <c r="L65" s="1" t="s">
        <v>49</v>
      </c>
      <c r="M65" s="1" t="s">
        <v>268</v>
      </c>
      <c r="N65" s="1" t="s">
        <v>246</v>
      </c>
      <c r="O65" s="1" t="s">
        <v>351</v>
      </c>
      <c r="P65" s="1" t="s">
        <v>353</v>
      </c>
      <c r="Q65" s="1" t="s">
        <v>298</v>
      </c>
      <c r="R65" s="1" t="s">
        <v>296</v>
      </c>
      <c r="S65" s="1" t="s">
        <v>293</v>
      </c>
      <c r="T65" s="1" t="s">
        <v>341</v>
      </c>
      <c r="U65" s="1" t="s">
        <v>48</v>
      </c>
      <c r="V65" s="1" t="s">
        <v>177</v>
      </c>
      <c r="W65" s="1" t="s">
        <v>173</v>
      </c>
      <c r="X65" s="1" t="s">
        <v>268</v>
      </c>
      <c r="Y65" s="1" t="s">
        <v>180</v>
      </c>
      <c r="Z65" s="1" t="s">
        <v>57</v>
      </c>
      <c r="AA65" s="1" t="s">
        <v>95</v>
      </c>
      <c r="AB65" s="1" t="s">
        <v>145</v>
      </c>
      <c r="AC65" s="1" t="s">
        <v>170</v>
      </c>
      <c r="AD65" s="1" t="s">
        <v>285</v>
      </c>
    </row>
    <row r="66" spans="1:30" x14ac:dyDescent="0.35">
      <c r="A66" s="1" t="s">
        <v>54</v>
      </c>
      <c r="B66">
        <v>2014</v>
      </c>
      <c r="C66" s="1" t="s">
        <v>207</v>
      </c>
      <c r="D66" s="1" t="s">
        <v>354</v>
      </c>
      <c r="E66" s="1" t="s">
        <v>292</v>
      </c>
      <c r="F66" s="1" t="s">
        <v>168</v>
      </c>
      <c r="G66" s="1" t="s">
        <v>307</v>
      </c>
      <c r="H66" s="1" t="s">
        <v>70</v>
      </c>
      <c r="I66" s="1" t="s">
        <v>253</v>
      </c>
      <c r="J66" s="1" t="s">
        <v>355</v>
      </c>
      <c r="K66" s="1" t="s">
        <v>232</v>
      </c>
      <c r="L66" s="1" t="s">
        <v>278</v>
      </c>
      <c r="M66" s="1" t="s">
        <v>318</v>
      </c>
      <c r="N66" s="1" t="s">
        <v>255</v>
      </c>
      <c r="O66" s="1" t="s">
        <v>308</v>
      </c>
      <c r="P66" s="1" t="s">
        <v>303</v>
      </c>
      <c r="Q66" s="1" t="s">
        <v>349</v>
      </c>
      <c r="R66" s="1" t="s">
        <v>191</v>
      </c>
      <c r="S66" s="1" t="s">
        <v>160</v>
      </c>
      <c r="T66" s="1" t="s">
        <v>213</v>
      </c>
      <c r="U66" s="1" t="s">
        <v>252</v>
      </c>
      <c r="V66" s="1" t="s">
        <v>205</v>
      </c>
      <c r="W66" s="1" t="s">
        <v>247</v>
      </c>
      <c r="X66" s="1" t="s">
        <v>180</v>
      </c>
      <c r="Y66" s="1" t="s">
        <v>149</v>
      </c>
      <c r="Z66" s="1" t="s">
        <v>211</v>
      </c>
      <c r="AA66" s="1" t="s">
        <v>224</v>
      </c>
      <c r="AB66" s="1" t="s">
        <v>175</v>
      </c>
      <c r="AC66" s="1" t="s">
        <v>206</v>
      </c>
      <c r="AD66" s="1" t="s">
        <v>201</v>
      </c>
    </row>
    <row r="67" spans="1:30" x14ac:dyDescent="0.35">
      <c r="A67" s="1" t="s">
        <v>73</v>
      </c>
      <c r="B67">
        <v>2014</v>
      </c>
      <c r="C67" s="1" t="s">
        <v>207</v>
      </c>
      <c r="D67" s="1" t="s">
        <v>351</v>
      </c>
      <c r="E67" s="1" t="s">
        <v>318</v>
      </c>
      <c r="F67" s="1" t="s">
        <v>214</v>
      </c>
      <c r="G67" s="1" t="s">
        <v>351</v>
      </c>
      <c r="H67" s="1" t="s">
        <v>62</v>
      </c>
      <c r="I67" s="1" t="s">
        <v>319</v>
      </c>
      <c r="J67" s="1" t="s">
        <v>356</v>
      </c>
      <c r="K67" s="1" t="s">
        <v>276</v>
      </c>
      <c r="L67" s="1" t="s">
        <v>40</v>
      </c>
      <c r="M67" s="1" t="s">
        <v>214</v>
      </c>
      <c r="N67" s="1" t="s">
        <v>276</v>
      </c>
      <c r="O67" s="1" t="s">
        <v>270</v>
      </c>
      <c r="P67" s="1" t="s">
        <v>346</v>
      </c>
      <c r="Q67" s="1" t="s">
        <v>299</v>
      </c>
      <c r="R67" s="1" t="s">
        <v>281</v>
      </c>
      <c r="S67" s="1" t="s">
        <v>214</v>
      </c>
      <c r="T67" s="1" t="s">
        <v>285</v>
      </c>
      <c r="U67" s="1" t="s">
        <v>252</v>
      </c>
      <c r="V67" s="1" t="s">
        <v>181</v>
      </c>
      <c r="W67" s="1" t="s">
        <v>252</v>
      </c>
      <c r="X67" s="1" t="s">
        <v>183</v>
      </c>
      <c r="Y67" s="1" t="s">
        <v>229</v>
      </c>
      <c r="Z67" s="1" t="s">
        <v>222</v>
      </c>
      <c r="AA67" s="1" t="s">
        <v>263</v>
      </c>
      <c r="AB67" s="1" t="s">
        <v>135</v>
      </c>
      <c r="AC67" s="1" t="s">
        <v>113</v>
      </c>
      <c r="AD67" s="1" t="s">
        <v>152</v>
      </c>
    </row>
    <row r="68" spans="1:30" x14ac:dyDescent="0.35">
      <c r="A68" s="1" t="s">
        <v>30</v>
      </c>
      <c r="B68">
        <v>2014</v>
      </c>
      <c r="C68" s="1" t="s">
        <v>233</v>
      </c>
      <c r="D68" s="1" t="s">
        <v>296</v>
      </c>
      <c r="E68" s="1" t="s">
        <v>234</v>
      </c>
      <c r="F68" s="1" t="s">
        <v>272</v>
      </c>
      <c r="G68" s="1" t="s">
        <v>357</v>
      </c>
      <c r="H68" s="1" t="s">
        <v>55</v>
      </c>
      <c r="I68" s="1" t="s">
        <v>358</v>
      </c>
      <c r="J68" s="1" t="s">
        <v>359</v>
      </c>
      <c r="K68" s="1" t="s">
        <v>227</v>
      </c>
      <c r="L68" s="1" t="s">
        <v>50</v>
      </c>
      <c r="M68" s="1" t="s">
        <v>247</v>
      </c>
      <c r="N68" s="1" t="s">
        <v>246</v>
      </c>
      <c r="O68" s="1" t="s">
        <v>270</v>
      </c>
      <c r="P68" s="1" t="s">
        <v>360</v>
      </c>
      <c r="Q68" s="1" t="s">
        <v>219</v>
      </c>
      <c r="R68" s="1" t="s">
        <v>317</v>
      </c>
      <c r="S68" s="1" t="s">
        <v>248</v>
      </c>
      <c r="T68" s="1" t="s">
        <v>237</v>
      </c>
      <c r="U68" s="1" t="s">
        <v>48</v>
      </c>
      <c r="V68" s="1" t="s">
        <v>226</v>
      </c>
      <c r="W68" s="1" t="s">
        <v>214</v>
      </c>
      <c r="X68" s="1" t="s">
        <v>244</v>
      </c>
      <c r="Y68" s="1" t="s">
        <v>205</v>
      </c>
      <c r="Z68" s="1" t="s">
        <v>222</v>
      </c>
      <c r="AA68" s="1" t="s">
        <v>193</v>
      </c>
      <c r="AB68" s="1" t="s">
        <v>108</v>
      </c>
      <c r="AC68" s="1" t="s">
        <v>238</v>
      </c>
      <c r="AD68" s="1" t="s">
        <v>299</v>
      </c>
    </row>
    <row r="69" spans="1:30" x14ac:dyDescent="0.35">
      <c r="A69" s="1" t="s">
        <v>54</v>
      </c>
      <c r="B69">
        <v>2014</v>
      </c>
      <c r="C69" s="1" t="s">
        <v>233</v>
      </c>
      <c r="D69" s="1" t="s">
        <v>270</v>
      </c>
      <c r="E69" s="1" t="s">
        <v>361</v>
      </c>
      <c r="F69" s="1" t="s">
        <v>296</v>
      </c>
      <c r="G69" s="1" t="s">
        <v>354</v>
      </c>
      <c r="H69" s="1" t="s">
        <v>69</v>
      </c>
      <c r="I69" s="1" t="s">
        <v>265</v>
      </c>
      <c r="J69" s="1" t="s">
        <v>362</v>
      </c>
      <c r="K69" s="1" t="s">
        <v>284</v>
      </c>
      <c r="L69" s="1" t="s">
        <v>363</v>
      </c>
      <c r="M69" s="1" t="s">
        <v>354</v>
      </c>
      <c r="N69" s="1" t="s">
        <v>247</v>
      </c>
      <c r="O69" s="1" t="s">
        <v>364</v>
      </c>
      <c r="P69" s="1" t="s">
        <v>346</v>
      </c>
      <c r="Q69" s="1" t="s">
        <v>303</v>
      </c>
      <c r="R69" s="1" t="s">
        <v>293</v>
      </c>
      <c r="S69" s="1" t="s">
        <v>138</v>
      </c>
      <c r="T69" s="1" t="s">
        <v>305</v>
      </c>
      <c r="U69" s="1" t="s">
        <v>221</v>
      </c>
      <c r="V69" s="1" t="s">
        <v>180</v>
      </c>
      <c r="W69" s="1" t="s">
        <v>177</v>
      </c>
      <c r="X69" s="1" t="s">
        <v>57</v>
      </c>
      <c r="Y69" s="1" t="s">
        <v>118</v>
      </c>
      <c r="Z69" s="1" t="s">
        <v>170</v>
      </c>
      <c r="AA69" s="1" t="s">
        <v>293</v>
      </c>
      <c r="AB69" s="1" t="s">
        <v>135</v>
      </c>
      <c r="AC69" s="1" t="s">
        <v>127</v>
      </c>
      <c r="AD69" s="1" t="s">
        <v>262</v>
      </c>
    </row>
    <row r="70" spans="1:30" x14ac:dyDescent="0.35">
      <c r="A70" s="1" t="s">
        <v>73</v>
      </c>
      <c r="B70">
        <v>2014</v>
      </c>
      <c r="C70" s="1" t="s">
        <v>233</v>
      </c>
      <c r="D70" s="1" t="s">
        <v>317</v>
      </c>
      <c r="E70" s="1" t="s">
        <v>141</v>
      </c>
      <c r="F70" s="1" t="s">
        <v>285</v>
      </c>
      <c r="G70" s="1" t="s">
        <v>345</v>
      </c>
      <c r="H70" s="1" t="s">
        <v>167</v>
      </c>
      <c r="I70" s="1" t="s">
        <v>365</v>
      </c>
      <c r="J70" s="1" t="s">
        <v>366</v>
      </c>
      <c r="K70" s="1" t="s">
        <v>193</v>
      </c>
      <c r="L70" s="1" t="s">
        <v>128</v>
      </c>
      <c r="M70" s="1" t="s">
        <v>239</v>
      </c>
      <c r="N70" s="1" t="s">
        <v>177</v>
      </c>
      <c r="O70" s="1" t="s">
        <v>361</v>
      </c>
      <c r="P70" s="1" t="s">
        <v>353</v>
      </c>
      <c r="Q70" s="1" t="s">
        <v>279</v>
      </c>
      <c r="R70" s="1" t="s">
        <v>279</v>
      </c>
      <c r="S70" s="1" t="s">
        <v>243</v>
      </c>
      <c r="T70" s="1" t="s">
        <v>300</v>
      </c>
      <c r="U70" s="1" t="s">
        <v>221</v>
      </c>
      <c r="V70" s="1" t="s">
        <v>212</v>
      </c>
      <c r="W70" s="1" t="s">
        <v>226</v>
      </c>
      <c r="X70" s="1" t="s">
        <v>176</v>
      </c>
      <c r="Y70" s="1" t="s">
        <v>184</v>
      </c>
      <c r="Z70" s="1" t="s">
        <v>206</v>
      </c>
      <c r="AA70" s="1" t="s">
        <v>262</v>
      </c>
      <c r="AB70" s="1" t="s">
        <v>56</v>
      </c>
      <c r="AC70" s="1" t="s">
        <v>159</v>
      </c>
      <c r="AD70" s="1" t="s">
        <v>152</v>
      </c>
    </row>
    <row r="71" spans="1:30" x14ac:dyDescent="0.35">
      <c r="A71" s="1" t="s">
        <v>30</v>
      </c>
      <c r="B71">
        <v>2014</v>
      </c>
      <c r="C71" s="1" t="s">
        <v>242</v>
      </c>
      <c r="D71" s="1" t="s">
        <v>311</v>
      </c>
      <c r="E71" s="1" t="s">
        <v>311</v>
      </c>
      <c r="F71" s="1" t="s">
        <v>326</v>
      </c>
      <c r="G71" s="1" t="s">
        <v>345</v>
      </c>
      <c r="H71" s="1" t="s">
        <v>88</v>
      </c>
      <c r="I71" s="1" t="s">
        <v>367</v>
      </c>
      <c r="J71" s="1" t="s">
        <v>368</v>
      </c>
      <c r="K71" s="1" t="s">
        <v>208</v>
      </c>
      <c r="L71" s="1" t="s">
        <v>129</v>
      </c>
      <c r="M71" s="1" t="s">
        <v>218</v>
      </c>
      <c r="N71" s="1" t="s">
        <v>226</v>
      </c>
      <c r="O71" s="1" t="s">
        <v>331</v>
      </c>
      <c r="P71" s="1" t="s">
        <v>317</v>
      </c>
      <c r="Q71" s="1" t="s">
        <v>288</v>
      </c>
      <c r="R71" s="1" t="s">
        <v>318</v>
      </c>
      <c r="S71" s="1" t="s">
        <v>314</v>
      </c>
      <c r="T71" s="1" t="s">
        <v>317</v>
      </c>
      <c r="U71" s="1" t="s">
        <v>48</v>
      </c>
      <c r="V71" s="1" t="s">
        <v>232</v>
      </c>
      <c r="W71" s="1" t="s">
        <v>289</v>
      </c>
      <c r="X71" s="1" t="s">
        <v>227</v>
      </c>
      <c r="Y71" s="1" t="s">
        <v>256</v>
      </c>
      <c r="Z71" s="1" t="s">
        <v>222</v>
      </c>
      <c r="AA71" s="1" t="s">
        <v>267</v>
      </c>
      <c r="AB71" s="1" t="s">
        <v>196</v>
      </c>
      <c r="AC71" s="1" t="s">
        <v>139</v>
      </c>
      <c r="AD71" s="1" t="s">
        <v>293</v>
      </c>
    </row>
    <row r="72" spans="1:30" x14ac:dyDescent="0.35">
      <c r="A72" s="1" t="s">
        <v>54</v>
      </c>
      <c r="B72">
        <v>2014</v>
      </c>
      <c r="C72" s="1" t="s">
        <v>242</v>
      </c>
      <c r="D72" s="1" t="s">
        <v>357</v>
      </c>
      <c r="E72" s="1" t="s">
        <v>325</v>
      </c>
      <c r="F72" s="1" t="s">
        <v>294</v>
      </c>
      <c r="G72" s="1" t="s">
        <v>360</v>
      </c>
      <c r="H72" s="1" t="s">
        <v>120</v>
      </c>
      <c r="I72" s="1" t="s">
        <v>341</v>
      </c>
      <c r="J72" s="1" t="s">
        <v>369</v>
      </c>
      <c r="K72" s="1" t="s">
        <v>152</v>
      </c>
      <c r="L72" s="1" t="s">
        <v>370</v>
      </c>
      <c r="M72" s="1" t="s">
        <v>346</v>
      </c>
      <c r="N72" s="1" t="s">
        <v>276</v>
      </c>
      <c r="O72" s="1" t="s">
        <v>371</v>
      </c>
      <c r="P72" s="1" t="s">
        <v>357</v>
      </c>
      <c r="Q72" s="1" t="s">
        <v>319</v>
      </c>
      <c r="R72" s="1" t="s">
        <v>275</v>
      </c>
      <c r="S72" s="1" t="s">
        <v>247</v>
      </c>
      <c r="T72" s="1" t="s">
        <v>298</v>
      </c>
      <c r="U72" s="1" t="s">
        <v>241</v>
      </c>
      <c r="V72" s="1" t="s">
        <v>57</v>
      </c>
      <c r="W72" s="1" t="s">
        <v>246</v>
      </c>
      <c r="X72" s="1" t="s">
        <v>115</v>
      </c>
      <c r="Y72" s="1" t="s">
        <v>108</v>
      </c>
      <c r="Z72" s="1" t="s">
        <v>183</v>
      </c>
      <c r="AA72" s="1" t="s">
        <v>275</v>
      </c>
      <c r="AB72" s="1" t="s">
        <v>100</v>
      </c>
      <c r="AC72" s="1" t="s">
        <v>127</v>
      </c>
      <c r="AD72" s="1" t="s">
        <v>243</v>
      </c>
    </row>
    <row r="73" spans="1:30" x14ac:dyDescent="0.35">
      <c r="A73" s="1" t="s">
        <v>73</v>
      </c>
      <c r="B73">
        <v>2014</v>
      </c>
      <c r="C73" s="1" t="s">
        <v>242</v>
      </c>
      <c r="D73" s="1" t="s">
        <v>237</v>
      </c>
      <c r="E73" s="1" t="s">
        <v>351</v>
      </c>
      <c r="F73" s="1" t="s">
        <v>253</v>
      </c>
      <c r="G73" s="1" t="s">
        <v>270</v>
      </c>
      <c r="H73" s="1" t="s">
        <v>112</v>
      </c>
      <c r="I73" s="1" t="s">
        <v>365</v>
      </c>
      <c r="J73" s="1" t="s">
        <v>372</v>
      </c>
      <c r="K73" s="1" t="s">
        <v>290</v>
      </c>
      <c r="L73" s="1" t="s">
        <v>373</v>
      </c>
      <c r="M73" s="1" t="s">
        <v>201</v>
      </c>
      <c r="N73" s="1" t="s">
        <v>246</v>
      </c>
      <c r="O73" s="1" t="s">
        <v>292</v>
      </c>
      <c r="P73" s="1" t="s">
        <v>374</v>
      </c>
      <c r="Q73" s="1" t="s">
        <v>336</v>
      </c>
      <c r="R73" s="1" t="s">
        <v>234</v>
      </c>
      <c r="S73" s="1" t="s">
        <v>200</v>
      </c>
      <c r="T73" s="1" t="s">
        <v>259</v>
      </c>
      <c r="U73" s="1" t="s">
        <v>241</v>
      </c>
      <c r="V73" s="1" t="s">
        <v>198</v>
      </c>
      <c r="W73" s="1" t="s">
        <v>173</v>
      </c>
      <c r="X73" s="1" t="s">
        <v>273</v>
      </c>
      <c r="Y73" s="1" t="s">
        <v>175</v>
      </c>
      <c r="Z73" s="1" t="s">
        <v>113</v>
      </c>
      <c r="AA73" s="1" t="s">
        <v>305</v>
      </c>
      <c r="AB73" s="1" t="s">
        <v>117</v>
      </c>
      <c r="AC73" s="1" t="s">
        <v>159</v>
      </c>
      <c r="AD73" s="1" t="s">
        <v>266</v>
      </c>
    </row>
    <row r="74" spans="1:30" x14ac:dyDescent="0.35">
      <c r="A74" s="1" t="s">
        <v>30</v>
      </c>
      <c r="B74">
        <v>2015</v>
      </c>
      <c r="C74" s="1" t="s">
        <v>31</v>
      </c>
      <c r="D74" s="1" t="s">
        <v>307</v>
      </c>
      <c r="E74" s="1" t="s">
        <v>307</v>
      </c>
      <c r="F74" s="1" t="s">
        <v>279</v>
      </c>
      <c r="G74" s="1" t="s">
        <v>360</v>
      </c>
      <c r="H74" s="1" t="s">
        <v>149</v>
      </c>
      <c r="I74" s="1" t="s">
        <v>375</v>
      </c>
      <c r="J74" s="1" t="s">
        <v>376</v>
      </c>
      <c r="K74" s="1" t="s">
        <v>193</v>
      </c>
      <c r="L74" s="1" t="s">
        <v>132</v>
      </c>
      <c r="M74" s="1" t="s">
        <v>193</v>
      </c>
      <c r="N74" s="1" t="s">
        <v>277</v>
      </c>
      <c r="O74" s="1" t="s">
        <v>361</v>
      </c>
      <c r="P74" s="1" t="s">
        <v>327</v>
      </c>
      <c r="Q74" s="1" t="s">
        <v>296</v>
      </c>
      <c r="R74" s="1" t="s">
        <v>337</v>
      </c>
      <c r="S74" s="1" t="s">
        <v>300</v>
      </c>
      <c r="T74" s="1" t="s">
        <v>357</v>
      </c>
      <c r="U74" s="1" t="s">
        <v>48</v>
      </c>
      <c r="V74" s="1" t="s">
        <v>243</v>
      </c>
      <c r="W74" s="1" t="s">
        <v>213</v>
      </c>
      <c r="X74" s="1" t="s">
        <v>195</v>
      </c>
      <c r="Y74" s="1" t="s">
        <v>149</v>
      </c>
      <c r="Z74" s="1" t="s">
        <v>170</v>
      </c>
      <c r="AA74" s="1" t="s">
        <v>289</v>
      </c>
      <c r="AB74" s="1" t="s">
        <v>88</v>
      </c>
      <c r="AC74" s="1" t="s">
        <v>215</v>
      </c>
      <c r="AD74" s="1" t="s">
        <v>293</v>
      </c>
    </row>
    <row r="75" spans="1:30" x14ac:dyDescent="0.35">
      <c r="A75" s="1" t="s">
        <v>54</v>
      </c>
      <c r="B75">
        <v>2015</v>
      </c>
      <c r="C75" s="1" t="s">
        <v>31</v>
      </c>
      <c r="D75" s="1" t="s">
        <v>357</v>
      </c>
      <c r="E75" s="1" t="s">
        <v>287</v>
      </c>
      <c r="F75" s="1" t="s">
        <v>340</v>
      </c>
      <c r="G75" s="1" t="s">
        <v>348</v>
      </c>
      <c r="H75" s="1" t="s">
        <v>71</v>
      </c>
      <c r="I75" s="1" t="s">
        <v>344</v>
      </c>
      <c r="J75" s="1" t="s">
        <v>377</v>
      </c>
      <c r="K75" s="1" t="s">
        <v>237</v>
      </c>
      <c r="L75" s="1" t="s">
        <v>378</v>
      </c>
      <c r="M75" s="1" t="s">
        <v>340</v>
      </c>
      <c r="N75" s="1" t="s">
        <v>241</v>
      </c>
      <c r="O75" s="1" t="s">
        <v>379</v>
      </c>
      <c r="P75" s="1" t="s">
        <v>253</v>
      </c>
      <c r="Q75" s="1" t="s">
        <v>380</v>
      </c>
      <c r="R75" s="1" t="s">
        <v>285</v>
      </c>
      <c r="S75" s="1" t="s">
        <v>276</v>
      </c>
      <c r="T75" s="1" t="s">
        <v>224</v>
      </c>
      <c r="U75" s="1" t="s">
        <v>226</v>
      </c>
      <c r="V75" s="1" t="s">
        <v>127</v>
      </c>
      <c r="W75" s="1" t="s">
        <v>193</v>
      </c>
      <c r="X75" s="1" t="s">
        <v>206</v>
      </c>
      <c r="Y75" s="1" t="s">
        <v>62</v>
      </c>
      <c r="Z75" s="1" t="s">
        <v>126</v>
      </c>
      <c r="AA75" s="1" t="s">
        <v>219</v>
      </c>
      <c r="AB75" s="1" t="s">
        <v>114</v>
      </c>
      <c r="AC75" s="1" t="s">
        <v>127</v>
      </c>
      <c r="AD75" s="1" t="s">
        <v>295</v>
      </c>
    </row>
    <row r="76" spans="1:30" x14ac:dyDescent="0.35">
      <c r="A76" s="1" t="s">
        <v>73</v>
      </c>
      <c r="B76">
        <v>2015</v>
      </c>
      <c r="C76" s="1" t="s">
        <v>31</v>
      </c>
      <c r="D76" s="1" t="s">
        <v>322</v>
      </c>
      <c r="E76" s="1" t="s">
        <v>257</v>
      </c>
      <c r="F76" s="1" t="s">
        <v>318</v>
      </c>
      <c r="G76" s="1" t="s">
        <v>302</v>
      </c>
      <c r="H76" s="1" t="s">
        <v>131</v>
      </c>
      <c r="I76" s="1" t="s">
        <v>381</v>
      </c>
      <c r="J76" s="1" t="s">
        <v>382</v>
      </c>
      <c r="K76" s="1" t="s">
        <v>201</v>
      </c>
      <c r="L76" s="1" t="s">
        <v>383</v>
      </c>
      <c r="M76" s="1" t="s">
        <v>293</v>
      </c>
      <c r="N76" s="1" t="s">
        <v>226</v>
      </c>
      <c r="O76" s="1" t="s">
        <v>162</v>
      </c>
      <c r="P76" s="1" t="s">
        <v>307</v>
      </c>
      <c r="Q76" s="1" t="s">
        <v>357</v>
      </c>
      <c r="R76" s="1" t="s">
        <v>307</v>
      </c>
      <c r="S76" s="1" t="s">
        <v>284</v>
      </c>
      <c r="T76" s="1" t="s">
        <v>230</v>
      </c>
      <c r="U76" s="1" t="s">
        <v>226</v>
      </c>
      <c r="V76" s="1" t="s">
        <v>241</v>
      </c>
      <c r="W76" s="1" t="s">
        <v>214</v>
      </c>
      <c r="X76" s="1" t="s">
        <v>212</v>
      </c>
      <c r="Y76" s="1" t="s">
        <v>196</v>
      </c>
      <c r="Z76" s="1" t="s">
        <v>183</v>
      </c>
      <c r="AA76" s="1" t="s">
        <v>306</v>
      </c>
      <c r="AB76" s="1" t="s">
        <v>161</v>
      </c>
      <c r="AC76" s="1" t="s">
        <v>170</v>
      </c>
      <c r="AD76" s="1" t="s">
        <v>305</v>
      </c>
    </row>
    <row r="77" spans="1:30" x14ac:dyDescent="0.35">
      <c r="A77" s="1" t="s">
        <v>30</v>
      </c>
      <c r="B77">
        <v>2015</v>
      </c>
      <c r="C77" s="1" t="s">
        <v>85</v>
      </c>
      <c r="D77" s="1" t="s">
        <v>322</v>
      </c>
      <c r="E77" s="1" t="s">
        <v>337</v>
      </c>
      <c r="F77" s="1" t="s">
        <v>279</v>
      </c>
      <c r="G77" s="1" t="s">
        <v>303</v>
      </c>
      <c r="H77" s="1" t="s">
        <v>256</v>
      </c>
      <c r="I77" s="1" t="s">
        <v>384</v>
      </c>
      <c r="J77" s="1" t="s">
        <v>385</v>
      </c>
      <c r="K77" s="1" t="s">
        <v>263</v>
      </c>
      <c r="L77" s="1" t="s">
        <v>386</v>
      </c>
      <c r="M77" s="1" t="s">
        <v>200</v>
      </c>
      <c r="N77" s="1" t="s">
        <v>263</v>
      </c>
      <c r="O77" s="1" t="s">
        <v>387</v>
      </c>
      <c r="P77" s="1" t="s">
        <v>327</v>
      </c>
      <c r="Q77" s="1" t="s">
        <v>345</v>
      </c>
      <c r="R77" s="1" t="s">
        <v>346</v>
      </c>
      <c r="S77" s="1" t="s">
        <v>296</v>
      </c>
      <c r="T77" s="1" t="s">
        <v>302</v>
      </c>
      <c r="U77" s="1" t="s">
        <v>48</v>
      </c>
      <c r="V77" s="1" t="s">
        <v>298</v>
      </c>
      <c r="W77" s="1" t="s">
        <v>191</v>
      </c>
      <c r="X77" s="1" t="s">
        <v>267</v>
      </c>
      <c r="Y77" s="1" t="s">
        <v>134</v>
      </c>
      <c r="Z77" s="1" t="s">
        <v>176</v>
      </c>
      <c r="AA77" s="1" t="s">
        <v>239</v>
      </c>
      <c r="AB77" s="1" t="s">
        <v>184</v>
      </c>
      <c r="AC77" s="1" t="s">
        <v>158</v>
      </c>
      <c r="AD77" s="1" t="s">
        <v>314</v>
      </c>
    </row>
    <row r="78" spans="1:30" x14ac:dyDescent="0.35">
      <c r="A78" s="1" t="s">
        <v>54</v>
      </c>
      <c r="B78">
        <v>2015</v>
      </c>
      <c r="C78" s="1" t="s">
        <v>85</v>
      </c>
      <c r="D78" s="1" t="s">
        <v>349</v>
      </c>
      <c r="E78" s="1" t="s">
        <v>388</v>
      </c>
      <c r="F78" s="1" t="s">
        <v>305</v>
      </c>
      <c r="G78" s="1" t="s">
        <v>361</v>
      </c>
      <c r="H78" s="1" t="s">
        <v>35</v>
      </c>
      <c r="I78" s="1" t="s">
        <v>300</v>
      </c>
      <c r="J78" s="1" t="s">
        <v>389</v>
      </c>
      <c r="K78" s="1" t="s">
        <v>353</v>
      </c>
      <c r="L78" s="1" t="s">
        <v>390</v>
      </c>
      <c r="M78" s="1" t="s">
        <v>301</v>
      </c>
      <c r="N78" s="1" t="s">
        <v>246</v>
      </c>
      <c r="O78" s="1" t="s">
        <v>367</v>
      </c>
      <c r="P78" s="1" t="s">
        <v>141</v>
      </c>
      <c r="Q78" s="1" t="s">
        <v>391</v>
      </c>
      <c r="R78" s="1" t="s">
        <v>344</v>
      </c>
      <c r="S78" s="1" t="s">
        <v>241</v>
      </c>
      <c r="T78" s="1" t="s">
        <v>314</v>
      </c>
      <c r="U78" s="1" t="s">
        <v>214</v>
      </c>
      <c r="V78" s="1" t="s">
        <v>170</v>
      </c>
      <c r="W78" s="1" t="s">
        <v>267</v>
      </c>
      <c r="X78" s="1" t="s">
        <v>238</v>
      </c>
      <c r="Y78" s="1" t="s">
        <v>39</v>
      </c>
      <c r="Z78" s="1" t="s">
        <v>160</v>
      </c>
      <c r="AA78" s="1" t="s">
        <v>187</v>
      </c>
      <c r="AB78" s="1" t="s">
        <v>174</v>
      </c>
      <c r="AC78" s="1" t="s">
        <v>115</v>
      </c>
      <c r="AD78" s="1" t="s">
        <v>239</v>
      </c>
    </row>
    <row r="79" spans="1:30" x14ac:dyDescent="0.35">
      <c r="A79" s="1" t="s">
        <v>73</v>
      </c>
      <c r="B79">
        <v>2015</v>
      </c>
      <c r="C79" s="1" t="s">
        <v>85</v>
      </c>
      <c r="D79" s="1" t="s">
        <v>141</v>
      </c>
      <c r="E79" s="1" t="s">
        <v>353</v>
      </c>
      <c r="F79" s="1" t="s">
        <v>299</v>
      </c>
      <c r="G79" s="1" t="s">
        <v>365</v>
      </c>
      <c r="H79" s="1" t="s">
        <v>56</v>
      </c>
      <c r="I79" s="1" t="s">
        <v>303</v>
      </c>
      <c r="J79" s="1" t="s">
        <v>384</v>
      </c>
      <c r="K79" s="1" t="s">
        <v>291</v>
      </c>
      <c r="L79" s="1" t="s">
        <v>392</v>
      </c>
      <c r="M79" s="1" t="s">
        <v>300</v>
      </c>
      <c r="N79" s="1" t="s">
        <v>148</v>
      </c>
      <c r="O79" s="1" t="s">
        <v>371</v>
      </c>
      <c r="P79" s="1" t="s">
        <v>307</v>
      </c>
      <c r="Q79" s="1" t="s">
        <v>348</v>
      </c>
      <c r="R79" s="1" t="s">
        <v>318</v>
      </c>
      <c r="S79" s="1" t="s">
        <v>152</v>
      </c>
      <c r="T79" s="1" t="s">
        <v>317</v>
      </c>
      <c r="U79" s="1" t="s">
        <v>214</v>
      </c>
      <c r="V79" s="1" t="s">
        <v>267</v>
      </c>
      <c r="W79" s="1" t="s">
        <v>239</v>
      </c>
      <c r="X79" s="1" t="s">
        <v>208</v>
      </c>
      <c r="Y79" s="1" t="s">
        <v>87</v>
      </c>
      <c r="Z79" s="1" t="s">
        <v>160</v>
      </c>
      <c r="AA79" s="1" t="s">
        <v>306</v>
      </c>
      <c r="AB79" s="1" t="s">
        <v>119</v>
      </c>
      <c r="AC79" s="1" t="s">
        <v>238</v>
      </c>
      <c r="AD79" s="1" t="s">
        <v>306</v>
      </c>
    </row>
    <row r="80" spans="1:30" x14ac:dyDescent="0.35">
      <c r="A80" s="1" t="s">
        <v>30</v>
      </c>
      <c r="B80">
        <v>2015</v>
      </c>
      <c r="C80" s="1" t="s">
        <v>107</v>
      </c>
      <c r="D80" s="1" t="s">
        <v>317</v>
      </c>
      <c r="E80" s="1" t="s">
        <v>325</v>
      </c>
      <c r="F80" s="1" t="s">
        <v>213</v>
      </c>
      <c r="G80" s="1" t="s">
        <v>393</v>
      </c>
      <c r="H80" s="1" t="s">
        <v>229</v>
      </c>
      <c r="I80" s="1" t="s">
        <v>394</v>
      </c>
      <c r="J80" s="1" t="s">
        <v>379</v>
      </c>
      <c r="K80" s="1" t="s">
        <v>272</v>
      </c>
      <c r="L80" s="1" t="s">
        <v>395</v>
      </c>
      <c r="M80" s="1" t="s">
        <v>266</v>
      </c>
      <c r="N80" s="1" t="s">
        <v>213</v>
      </c>
      <c r="O80" s="1" t="s">
        <v>301</v>
      </c>
      <c r="P80" s="1" t="s">
        <v>307</v>
      </c>
      <c r="Q80" s="1" t="s">
        <v>325</v>
      </c>
      <c r="R80" s="1" t="s">
        <v>393</v>
      </c>
      <c r="S80" s="1" t="s">
        <v>237</v>
      </c>
      <c r="T80" s="1" t="s">
        <v>287</v>
      </c>
      <c r="U80" s="1" t="s">
        <v>48</v>
      </c>
      <c r="V80" s="1" t="s">
        <v>314</v>
      </c>
      <c r="W80" s="1" t="s">
        <v>224</v>
      </c>
      <c r="X80" s="1" t="s">
        <v>289</v>
      </c>
      <c r="Y80" s="1" t="s">
        <v>133</v>
      </c>
      <c r="Z80" s="1" t="s">
        <v>212</v>
      </c>
      <c r="AA80" s="1" t="s">
        <v>266</v>
      </c>
      <c r="AB80" s="1" t="s">
        <v>184</v>
      </c>
      <c r="AC80" s="1" t="s">
        <v>212</v>
      </c>
      <c r="AD80" s="1" t="s">
        <v>299</v>
      </c>
    </row>
    <row r="81" spans="1:30" x14ac:dyDescent="0.35">
      <c r="A81" s="1" t="s">
        <v>54</v>
      </c>
      <c r="B81">
        <v>2015</v>
      </c>
      <c r="C81" s="1" t="s">
        <v>107</v>
      </c>
      <c r="D81" s="1" t="s">
        <v>357</v>
      </c>
      <c r="E81" s="1" t="s">
        <v>162</v>
      </c>
      <c r="F81" s="1" t="s">
        <v>220</v>
      </c>
      <c r="G81" s="1" t="s">
        <v>308</v>
      </c>
      <c r="H81" s="1" t="s">
        <v>41</v>
      </c>
      <c r="I81" s="1" t="s">
        <v>318</v>
      </c>
      <c r="J81" s="1" t="s">
        <v>396</v>
      </c>
      <c r="K81" s="1" t="s">
        <v>397</v>
      </c>
      <c r="L81" s="1" t="s">
        <v>398</v>
      </c>
      <c r="M81" s="1" t="s">
        <v>380</v>
      </c>
      <c r="N81" s="1" t="s">
        <v>151</v>
      </c>
      <c r="O81" s="1" t="s">
        <v>165</v>
      </c>
      <c r="P81" s="1" t="s">
        <v>257</v>
      </c>
      <c r="Q81" s="1" t="s">
        <v>358</v>
      </c>
      <c r="R81" s="1" t="s">
        <v>288</v>
      </c>
      <c r="S81" s="1" t="s">
        <v>95</v>
      </c>
      <c r="T81" s="1" t="s">
        <v>291</v>
      </c>
      <c r="U81" s="1" t="s">
        <v>200</v>
      </c>
      <c r="V81" s="1" t="s">
        <v>231</v>
      </c>
      <c r="W81" s="1" t="s">
        <v>148</v>
      </c>
      <c r="X81" s="1" t="s">
        <v>183</v>
      </c>
      <c r="Y81" s="1" t="s">
        <v>74</v>
      </c>
      <c r="Z81" s="1" t="s">
        <v>138</v>
      </c>
      <c r="AA81" s="1" t="s">
        <v>314</v>
      </c>
      <c r="AB81" s="1" t="s">
        <v>142</v>
      </c>
      <c r="AC81" s="1" t="s">
        <v>159</v>
      </c>
      <c r="AD81" s="1" t="s">
        <v>201</v>
      </c>
    </row>
    <row r="82" spans="1:30" x14ac:dyDescent="0.35">
      <c r="A82" s="1" t="s">
        <v>73</v>
      </c>
      <c r="B82">
        <v>2015</v>
      </c>
      <c r="C82" s="1" t="s">
        <v>107</v>
      </c>
      <c r="D82" s="1" t="s">
        <v>253</v>
      </c>
      <c r="E82" s="1" t="s">
        <v>346</v>
      </c>
      <c r="F82" s="1" t="s">
        <v>246</v>
      </c>
      <c r="G82" s="1" t="s">
        <v>393</v>
      </c>
      <c r="H82" s="1" t="s">
        <v>86</v>
      </c>
      <c r="I82" s="1" t="s">
        <v>371</v>
      </c>
      <c r="J82" s="1" t="s">
        <v>165</v>
      </c>
      <c r="K82" s="1" t="s">
        <v>311</v>
      </c>
      <c r="L82" s="1" t="s">
        <v>399</v>
      </c>
      <c r="M82" s="1" t="s">
        <v>279</v>
      </c>
      <c r="N82" s="1" t="s">
        <v>214</v>
      </c>
      <c r="O82" s="1" t="s">
        <v>400</v>
      </c>
      <c r="P82" s="1" t="s">
        <v>322</v>
      </c>
      <c r="Q82" s="1" t="s">
        <v>303</v>
      </c>
      <c r="R82" s="1" t="s">
        <v>349</v>
      </c>
      <c r="S82" s="1" t="s">
        <v>187</v>
      </c>
      <c r="T82" s="1" t="s">
        <v>141</v>
      </c>
      <c r="U82" s="1" t="s">
        <v>200</v>
      </c>
      <c r="V82" s="1" t="s">
        <v>186</v>
      </c>
      <c r="W82" s="1" t="s">
        <v>169</v>
      </c>
      <c r="X82" s="1" t="s">
        <v>252</v>
      </c>
      <c r="Y82" s="1" t="s">
        <v>109</v>
      </c>
      <c r="Z82" s="1" t="s">
        <v>138</v>
      </c>
      <c r="AA82" s="1" t="s">
        <v>152</v>
      </c>
      <c r="AB82" s="1" t="s">
        <v>149</v>
      </c>
      <c r="AC82" s="1" t="s">
        <v>181</v>
      </c>
      <c r="AD82" s="1" t="s">
        <v>224</v>
      </c>
    </row>
    <row r="83" spans="1:30" x14ac:dyDescent="0.35">
      <c r="A83" s="1" t="s">
        <v>30</v>
      </c>
      <c r="B83">
        <v>2015</v>
      </c>
      <c r="C83" s="1" t="s">
        <v>123</v>
      </c>
      <c r="D83" s="1" t="s">
        <v>317</v>
      </c>
      <c r="E83" s="1" t="s">
        <v>287</v>
      </c>
      <c r="F83" s="1" t="s">
        <v>193</v>
      </c>
      <c r="G83" s="1" t="s">
        <v>387</v>
      </c>
      <c r="H83" s="1" t="s">
        <v>178</v>
      </c>
      <c r="I83" s="1" t="s">
        <v>401</v>
      </c>
      <c r="J83" s="1" t="s">
        <v>402</v>
      </c>
      <c r="K83" s="1" t="s">
        <v>281</v>
      </c>
      <c r="L83" s="1" t="s">
        <v>370</v>
      </c>
      <c r="M83" s="1" t="s">
        <v>210</v>
      </c>
      <c r="N83" s="1" t="s">
        <v>266</v>
      </c>
      <c r="O83" s="1" t="s">
        <v>403</v>
      </c>
      <c r="P83" s="1" t="s">
        <v>374</v>
      </c>
      <c r="Q83" s="1" t="s">
        <v>365</v>
      </c>
      <c r="R83" s="1" t="s">
        <v>319</v>
      </c>
      <c r="S83" s="1" t="s">
        <v>317</v>
      </c>
      <c r="T83" s="1" t="s">
        <v>393</v>
      </c>
      <c r="U83" s="1" t="s">
        <v>48</v>
      </c>
      <c r="V83" s="1" t="s">
        <v>258</v>
      </c>
      <c r="W83" s="1" t="s">
        <v>291</v>
      </c>
      <c r="X83" s="1" t="s">
        <v>200</v>
      </c>
      <c r="Y83" s="1" t="s">
        <v>178</v>
      </c>
      <c r="Z83" s="1" t="s">
        <v>227</v>
      </c>
      <c r="AA83" s="1" t="s">
        <v>272</v>
      </c>
      <c r="AB83" s="1" t="s">
        <v>133</v>
      </c>
      <c r="AC83" s="1" t="s">
        <v>218</v>
      </c>
      <c r="AD83" s="1" t="s">
        <v>281</v>
      </c>
    </row>
    <row r="84" spans="1:30" x14ac:dyDescent="0.35">
      <c r="A84" s="1" t="s">
        <v>54</v>
      </c>
      <c r="B84">
        <v>2015</v>
      </c>
      <c r="C84" s="1" t="s">
        <v>123</v>
      </c>
      <c r="D84" s="1" t="s">
        <v>318</v>
      </c>
      <c r="E84" s="1" t="s">
        <v>385</v>
      </c>
      <c r="F84" s="1" t="s">
        <v>76</v>
      </c>
      <c r="G84" s="1" t="s">
        <v>294</v>
      </c>
      <c r="H84" s="1" t="s">
        <v>83</v>
      </c>
      <c r="I84" s="1" t="s">
        <v>404</v>
      </c>
      <c r="J84" s="1" t="s">
        <v>405</v>
      </c>
      <c r="K84" s="1" t="s">
        <v>406</v>
      </c>
      <c r="L84" s="1" t="s">
        <v>407</v>
      </c>
      <c r="M84" s="1" t="s">
        <v>301</v>
      </c>
      <c r="N84" s="1" t="s">
        <v>193</v>
      </c>
      <c r="O84" s="1" t="s">
        <v>408</v>
      </c>
      <c r="P84" s="1" t="s">
        <v>354</v>
      </c>
      <c r="Q84" s="1" t="s">
        <v>409</v>
      </c>
      <c r="R84" s="1" t="s">
        <v>279</v>
      </c>
      <c r="S84" s="1" t="s">
        <v>193</v>
      </c>
      <c r="T84" s="1" t="s">
        <v>344</v>
      </c>
      <c r="U84" s="1" t="s">
        <v>169</v>
      </c>
      <c r="V84" s="1" t="s">
        <v>181</v>
      </c>
      <c r="W84" s="1" t="s">
        <v>243</v>
      </c>
      <c r="X84" s="1" t="s">
        <v>126</v>
      </c>
      <c r="Y84" s="1" t="s">
        <v>74</v>
      </c>
      <c r="Z84" s="1" t="s">
        <v>192</v>
      </c>
      <c r="AA84" s="1" t="s">
        <v>288</v>
      </c>
      <c r="AB84" s="1" t="s">
        <v>229</v>
      </c>
      <c r="AC84" s="1" t="s">
        <v>139</v>
      </c>
      <c r="AD84" s="1" t="s">
        <v>306</v>
      </c>
    </row>
    <row r="85" spans="1:30" x14ac:dyDescent="0.35">
      <c r="A85" s="1" t="s">
        <v>73</v>
      </c>
      <c r="B85">
        <v>2015</v>
      </c>
      <c r="C85" s="1" t="s">
        <v>123</v>
      </c>
      <c r="D85" s="1" t="s">
        <v>253</v>
      </c>
      <c r="E85" s="1" t="s">
        <v>319</v>
      </c>
      <c r="F85" s="1" t="s">
        <v>231</v>
      </c>
      <c r="G85" s="1" t="s">
        <v>340</v>
      </c>
      <c r="H85" s="1" t="s">
        <v>86</v>
      </c>
      <c r="I85" s="1" t="s">
        <v>410</v>
      </c>
      <c r="J85" s="1" t="s">
        <v>367</v>
      </c>
      <c r="K85" s="1" t="s">
        <v>331</v>
      </c>
      <c r="L85" s="1" t="s">
        <v>411</v>
      </c>
      <c r="M85" s="1" t="s">
        <v>311</v>
      </c>
      <c r="N85" s="1" t="s">
        <v>295</v>
      </c>
      <c r="O85" s="1" t="s">
        <v>315</v>
      </c>
      <c r="P85" s="1" t="s">
        <v>357</v>
      </c>
      <c r="Q85" s="1" t="s">
        <v>364</v>
      </c>
      <c r="R85" s="1" t="s">
        <v>325</v>
      </c>
      <c r="S85" s="1" t="s">
        <v>219</v>
      </c>
      <c r="T85" s="1" t="s">
        <v>264</v>
      </c>
      <c r="U85" s="1" t="s">
        <v>169</v>
      </c>
      <c r="V85" s="1" t="s">
        <v>239</v>
      </c>
      <c r="W85" s="1" t="s">
        <v>306</v>
      </c>
      <c r="X85" s="1" t="s">
        <v>221</v>
      </c>
      <c r="Y85" s="1" t="s">
        <v>175</v>
      </c>
      <c r="Z85" s="1" t="s">
        <v>244</v>
      </c>
      <c r="AA85" s="1" t="s">
        <v>285</v>
      </c>
      <c r="AB85" s="1" t="s">
        <v>174</v>
      </c>
      <c r="AC85" s="1" t="s">
        <v>273</v>
      </c>
      <c r="AD85" s="1" t="s">
        <v>275</v>
      </c>
    </row>
    <row r="86" spans="1:30" x14ac:dyDescent="0.35">
      <c r="A86" s="1" t="s">
        <v>30</v>
      </c>
      <c r="B86">
        <v>2015</v>
      </c>
      <c r="C86" s="1" t="s">
        <v>136</v>
      </c>
      <c r="D86" s="1" t="s">
        <v>253</v>
      </c>
      <c r="E86" s="1" t="s">
        <v>323</v>
      </c>
      <c r="F86" s="1" t="s">
        <v>226</v>
      </c>
      <c r="G86" s="1" t="s">
        <v>301</v>
      </c>
      <c r="H86" s="1" t="s">
        <v>153</v>
      </c>
      <c r="I86" s="1" t="s">
        <v>412</v>
      </c>
      <c r="J86" s="1" t="s">
        <v>249</v>
      </c>
      <c r="K86" s="1" t="s">
        <v>349</v>
      </c>
      <c r="L86" s="1" t="s">
        <v>413</v>
      </c>
      <c r="M86" s="1" t="s">
        <v>275</v>
      </c>
      <c r="N86" s="1" t="s">
        <v>224</v>
      </c>
      <c r="O86" s="1" t="s">
        <v>342</v>
      </c>
      <c r="P86" s="1" t="s">
        <v>337</v>
      </c>
      <c r="Q86" s="1" t="s">
        <v>162</v>
      </c>
      <c r="R86" s="1" t="s">
        <v>332</v>
      </c>
      <c r="S86" s="1" t="s">
        <v>264</v>
      </c>
      <c r="T86" s="1" t="s">
        <v>387</v>
      </c>
      <c r="U86" s="1" t="s">
        <v>48</v>
      </c>
      <c r="V86" s="1" t="s">
        <v>269</v>
      </c>
      <c r="W86" s="1" t="s">
        <v>281</v>
      </c>
      <c r="X86" s="1" t="s">
        <v>266</v>
      </c>
      <c r="Y86" s="1" t="s">
        <v>222</v>
      </c>
      <c r="Z86" s="1" t="s">
        <v>252</v>
      </c>
      <c r="AA86" s="1" t="s">
        <v>248</v>
      </c>
      <c r="AB86" s="1" t="s">
        <v>144</v>
      </c>
      <c r="AC86" s="1" t="s">
        <v>95</v>
      </c>
      <c r="AD86" s="1" t="s">
        <v>311</v>
      </c>
    </row>
    <row r="87" spans="1:30" x14ac:dyDescent="0.35">
      <c r="A87" s="1" t="s">
        <v>54</v>
      </c>
      <c r="B87">
        <v>2015</v>
      </c>
      <c r="C87" s="1" t="s">
        <v>136</v>
      </c>
      <c r="D87" s="1" t="s">
        <v>318</v>
      </c>
      <c r="E87" s="1" t="s">
        <v>328</v>
      </c>
      <c r="F87" s="1" t="s">
        <v>142</v>
      </c>
      <c r="G87" s="1" t="s">
        <v>340</v>
      </c>
      <c r="H87" s="1" t="s">
        <v>64</v>
      </c>
      <c r="I87" s="1" t="s">
        <v>405</v>
      </c>
      <c r="J87" s="1" t="s">
        <v>414</v>
      </c>
      <c r="K87" s="1" t="s">
        <v>415</v>
      </c>
      <c r="L87" s="1" t="s">
        <v>416</v>
      </c>
      <c r="M87" s="1" t="s">
        <v>358</v>
      </c>
      <c r="N87" s="1" t="s">
        <v>267</v>
      </c>
      <c r="O87" s="1" t="s">
        <v>260</v>
      </c>
      <c r="P87" s="1" t="s">
        <v>292</v>
      </c>
      <c r="Q87" s="1" t="s">
        <v>406</v>
      </c>
      <c r="R87" s="1" t="s">
        <v>311</v>
      </c>
      <c r="S87" s="1" t="s">
        <v>232</v>
      </c>
      <c r="T87" s="1" t="s">
        <v>300</v>
      </c>
      <c r="U87" s="1" t="s">
        <v>191</v>
      </c>
      <c r="V87" s="1" t="s">
        <v>160</v>
      </c>
      <c r="W87" s="1" t="s">
        <v>239</v>
      </c>
      <c r="X87" s="1" t="s">
        <v>160</v>
      </c>
      <c r="Y87" s="1" t="s">
        <v>184</v>
      </c>
      <c r="Z87" s="1" t="s">
        <v>218</v>
      </c>
      <c r="AA87" s="1" t="s">
        <v>259</v>
      </c>
      <c r="AB87" s="1" t="s">
        <v>155</v>
      </c>
      <c r="AC87" s="1" t="s">
        <v>255</v>
      </c>
      <c r="AD87" s="1" t="s">
        <v>275</v>
      </c>
    </row>
    <row r="88" spans="1:30" x14ac:dyDescent="0.35">
      <c r="A88" s="1" t="s">
        <v>73</v>
      </c>
      <c r="B88">
        <v>2015</v>
      </c>
      <c r="C88" s="1" t="s">
        <v>136</v>
      </c>
      <c r="D88" s="1" t="s">
        <v>374</v>
      </c>
      <c r="E88" s="1" t="s">
        <v>379</v>
      </c>
      <c r="F88" s="1" t="s">
        <v>158</v>
      </c>
      <c r="G88" s="1" t="s">
        <v>332</v>
      </c>
      <c r="H88" s="1" t="s">
        <v>117</v>
      </c>
      <c r="I88" s="1" t="s">
        <v>417</v>
      </c>
      <c r="J88" s="1" t="s">
        <v>394</v>
      </c>
      <c r="K88" s="1" t="s">
        <v>418</v>
      </c>
      <c r="L88" s="1" t="s">
        <v>419</v>
      </c>
      <c r="M88" s="1" t="s">
        <v>322</v>
      </c>
      <c r="N88" s="1" t="s">
        <v>169</v>
      </c>
      <c r="O88" s="1" t="s">
        <v>342</v>
      </c>
      <c r="P88" s="1" t="s">
        <v>302</v>
      </c>
      <c r="Q88" s="1" t="s">
        <v>420</v>
      </c>
      <c r="R88" s="1" t="s">
        <v>346</v>
      </c>
      <c r="S88" s="1" t="s">
        <v>344</v>
      </c>
      <c r="T88" s="1" t="s">
        <v>325</v>
      </c>
      <c r="U88" s="1" t="s">
        <v>191</v>
      </c>
      <c r="V88" s="1" t="s">
        <v>169</v>
      </c>
      <c r="W88" s="1" t="s">
        <v>224</v>
      </c>
      <c r="X88" s="1" t="s">
        <v>267</v>
      </c>
      <c r="Y88" s="1" t="s">
        <v>205</v>
      </c>
      <c r="Z88" s="1" t="s">
        <v>208</v>
      </c>
      <c r="AA88" s="1" t="s">
        <v>280</v>
      </c>
      <c r="AB88" s="1" t="s">
        <v>144</v>
      </c>
      <c r="AC88" s="1" t="s">
        <v>276</v>
      </c>
      <c r="AD88" s="1" t="s">
        <v>300</v>
      </c>
    </row>
    <row r="89" spans="1:30" x14ac:dyDescent="0.35">
      <c r="A89" s="1" t="s">
        <v>30</v>
      </c>
      <c r="B89">
        <v>2015</v>
      </c>
      <c r="C89" s="1" t="s">
        <v>146</v>
      </c>
      <c r="D89" s="1" t="s">
        <v>264</v>
      </c>
      <c r="E89" s="1" t="s">
        <v>375</v>
      </c>
      <c r="F89" s="1" t="s">
        <v>279</v>
      </c>
      <c r="G89" s="1" t="s">
        <v>403</v>
      </c>
      <c r="H89" s="1" t="s">
        <v>238</v>
      </c>
      <c r="I89" s="1" t="s">
        <v>421</v>
      </c>
      <c r="J89" s="1" t="s">
        <v>422</v>
      </c>
      <c r="K89" s="1" t="s">
        <v>423</v>
      </c>
      <c r="L89" s="1" t="s">
        <v>282</v>
      </c>
      <c r="M89" s="1" t="s">
        <v>336</v>
      </c>
      <c r="N89" s="1" t="s">
        <v>299</v>
      </c>
      <c r="O89" s="1" t="s">
        <v>309</v>
      </c>
      <c r="P89" s="1" t="s">
        <v>340</v>
      </c>
      <c r="Q89" s="1" t="s">
        <v>385</v>
      </c>
      <c r="R89" s="1" t="s">
        <v>400</v>
      </c>
      <c r="S89" s="1" t="s">
        <v>353</v>
      </c>
      <c r="T89" s="1" t="s">
        <v>379</v>
      </c>
      <c r="U89" s="1" t="s">
        <v>48</v>
      </c>
      <c r="V89" s="1" t="s">
        <v>234</v>
      </c>
      <c r="W89" s="1" t="s">
        <v>327</v>
      </c>
      <c r="X89" s="1" t="s">
        <v>187</v>
      </c>
      <c r="Y89" s="1" t="s">
        <v>139</v>
      </c>
      <c r="Z89" s="1" t="s">
        <v>277</v>
      </c>
      <c r="AA89" s="1" t="s">
        <v>259</v>
      </c>
      <c r="AB89" s="1" t="s">
        <v>57</v>
      </c>
      <c r="AC89" s="1" t="s">
        <v>277</v>
      </c>
      <c r="AD89" s="1" t="s">
        <v>264</v>
      </c>
    </row>
    <row r="90" spans="1:30" x14ac:dyDescent="0.35">
      <c r="A90" s="1" t="s">
        <v>54</v>
      </c>
      <c r="B90">
        <v>2015</v>
      </c>
      <c r="C90" s="1" t="s">
        <v>146</v>
      </c>
      <c r="D90" s="1" t="s">
        <v>374</v>
      </c>
      <c r="E90" s="1" t="s">
        <v>377</v>
      </c>
      <c r="F90" s="1" t="s">
        <v>291</v>
      </c>
      <c r="G90" s="1" t="s">
        <v>332</v>
      </c>
      <c r="H90" s="1" t="s">
        <v>79</v>
      </c>
      <c r="I90" s="1" t="s">
        <v>376</v>
      </c>
      <c r="J90" s="1" t="s">
        <v>424</v>
      </c>
      <c r="K90" s="1" t="s">
        <v>425</v>
      </c>
      <c r="L90" s="1" t="s">
        <v>426</v>
      </c>
      <c r="M90" s="1" t="s">
        <v>418</v>
      </c>
      <c r="N90" s="1" t="s">
        <v>148</v>
      </c>
      <c r="O90" s="1" t="s">
        <v>418</v>
      </c>
      <c r="P90" s="1" t="s">
        <v>249</v>
      </c>
      <c r="Q90" s="1" t="s">
        <v>313</v>
      </c>
      <c r="R90" s="1" t="s">
        <v>351</v>
      </c>
      <c r="S90" s="1" t="s">
        <v>290</v>
      </c>
      <c r="T90" s="1" t="s">
        <v>341</v>
      </c>
      <c r="U90" s="1" t="s">
        <v>262</v>
      </c>
      <c r="V90" s="1" t="s">
        <v>273</v>
      </c>
      <c r="W90" s="1" t="s">
        <v>169</v>
      </c>
      <c r="X90" s="1" t="s">
        <v>138</v>
      </c>
      <c r="Y90" s="1" t="s">
        <v>174</v>
      </c>
      <c r="Z90" s="1" t="s">
        <v>227</v>
      </c>
      <c r="AA90" s="1" t="s">
        <v>318</v>
      </c>
      <c r="AB90" s="1" t="s">
        <v>153</v>
      </c>
      <c r="AC90" s="1" t="s">
        <v>218</v>
      </c>
      <c r="AD90" s="1" t="s">
        <v>288</v>
      </c>
    </row>
    <row r="91" spans="1:30" x14ac:dyDescent="0.35">
      <c r="A91" s="1" t="s">
        <v>73</v>
      </c>
      <c r="B91">
        <v>2015</v>
      </c>
      <c r="C91" s="1" t="s">
        <v>146</v>
      </c>
      <c r="D91" s="1" t="s">
        <v>257</v>
      </c>
      <c r="E91" s="1" t="s">
        <v>389</v>
      </c>
      <c r="F91" s="1" t="s">
        <v>300</v>
      </c>
      <c r="G91" s="1" t="s">
        <v>385</v>
      </c>
      <c r="H91" s="1" t="s">
        <v>143</v>
      </c>
      <c r="I91" s="1" t="s">
        <v>427</v>
      </c>
      <c r="J91" s="1" t="s">
        <v>428</v>
      </c>
      <c r="K91" s="1" t="s">
        <v>429</v>
      </c>
      <c r="L91" s="1" t="s">
        <v>430</v>
      </c>
      <c r="M91" s="1" t="s">
        <v>287</v>
      </c>
      <c r="N91" s="1" t="s">
        <v>210</v>
      </c>
      <c r="O91" s="1" t="s">
        <v>394</v>
      </c>
      <c r="P91" s="1" t="s">
        <v>332</v>
      </c>
      <c r="Q91" s="1" t="s">
        <v>165</v>
      </c>
      <c r="R91" s="1" t="s">
        <v>319</v>
      </c>
      <c r="S91" s="1" t="s">
        <v>259</v>
      </c>
      <c r="T91" s="1" t="s">
        <v>365</v>
      </c>
      <c r="U91" s="1" t="s">
        <v>262</v>
      </c>
      <c r="V91" s="1" t="s">
        <v>210</v>
      </c>
      <c r="W91" s="1" t="s">
        <v>299</v>
      </c>
      <c r="X91" s="1" t="s">
        <v>295</v>
      </c>
      <c r="Y91" s="1" t="s">
        <v>94</v>
      </c>
      <c r="Z91" s="1" t="s">
        <v>95</v>
      </c>
      <c r="AA91" s="1" t="s">
        <v>307</v>
      </c>
      <c r="AB91" s="1" t="s">
        <v>101</v>
      </c>
      <c r="AC91" s="1" t="s">
        <v>151</v>
      </c>
      <c r="AD91" s="1" t="s">
        <v>336</v>
      </c>
    </row>
    <row r="92" spans="1:30" x14ac:dyDescent="0.35">
      <c r="A92" s="1" t="s">
        <v>30</v>
      </c>
      <c r="B92">
        <v>2015</v>
      </c>
      <c r="C92" s="1" t="s">
        <v>163</v>
      </c>
      <c r="D92" s="1" t="s">
        <v>357</v>
      </c>
      <c r="E92" s="1" t="s">
        <v>431</v>
      </c>
      <c r="F92" s="1" t="s">
        <v>259</v>
      </c>
      <c r="G92" s="1" t="s">
        <v>403</v>
      </c>
      <c r="H92" s="1" t="s">
        <v>220</v>
      </c>
      <c r="I92" s="1" t="s">
        <v>432</v>
      </c>
      <c r="J92" s="1" t="s">
        <v>433</v>
      </c>
      <c r="K92" s="1" t="s">
        <v>434</v>
      </c>
      <c r="L92" s="1" t="s">
        <v>430</v>
      </c>
      <c r="M92" s="1" t="s">
        <v>322</v>
      </c>
      <c r="N92" s="1" t="s">
        <v>285</v>
      </c>
      <c r="O92" s="1" t="s">
        <v>435</v>
      </c>
      <c r="P92" s="1" t="s">
        <v>402</v>
      </c>
      <c r="Q92" s="1" t="s">
        <v>384</v>
      </c>
      <c r="R92" s="1" t="s">
        <v>358</v>
      </c>
      <c r="S92" s="1" t="s">
        <v>287</v>
      </c>
      <c r="T92" s="1" t="s">
        <v>312</v>
      </c>
      <c r="U92" s="1" t="s">
        <v>48</v>
      </c>
      <c r="V92" s="1" t="s">
        <v>336</v>
      </c>
      <c r="W92" s="1" t="s">
        <v>336</v>
      </c>
      <c r="X92" s="1" t="s">
        <v>219</v>
      </c>
      <c r="Y92" s="1" t="s">
        <v>238</v>
      </c>
      <c r="Z92" s="1" t="s">
        <v>148</v>
      </c>
      <c r="AA92" s="1" t="s">
        <v>237</v>
      </c>
      <c r="AB92" s="1" t="s">
        <v>188</v>
      </c>
      <c r="AC92" s="1" t="s">
        <v>214</v>
      </c>
      <c r="AD92" s="1" t="s">
        <v>325</v>
      </c>
    </row>
    <row r="93" spans="1:30" x14ac:dyDescent="0.35">
      <c r="A93" s="1" t="s">
        <v>54</v>
      </c>
      <c r="B93">
        <v>2015</v>
      </c>
      <c r="C93" s="1" t="s">
        <v>163</v>
      </c>
      <c r="D93" s="1" t="s">
        <v>351</v>
      </c>
      <c r="E93" s="1" t="s">
        <v>436</v>
      </c>
      <c r="F93" s="1" t="s">
        <v>305</v>
      </c>
      <c r="G93" s="1" t="s">
        <v>301</v>
      </c>
      <c r="H93" s="1" t="s">
        <v>33</v>
      </c>
      <c r="I93" s="1" t="s">
        <v>427</v>
      </c>
      <c r="J93" s="1" t="s">
        <v>437</v>
      </c>
      <c r="K93" s="1" t="s">
        <v>438</v>
      </c>
      <c r="L93" s="1" t="s">
        <v>439</v>
      </c>
      <c r="M93" s="1" t="s">
        <v>431</v>
      </c>
      <c r="N93" s="1" t="s">
        <v>186</v>
      </c>
      <c r="O93" s="1" t="s">
        <v>338</v>
      </c>
      <c r="P93" s="1" t="s">
        <v>408</v>
      </c>
      <c r="Q93" s="1" t="s">
        <v>440</v>
      </c>
      <c r="R93" s="1" t="s">
        <v>253</v>
      </c>
      <c r="S93" s="1" t="s">
        <v>277</v>
      </c>
      <c r="T93" s="1" t="s">
        <v>296</v>
      </c>
      <c r="U93" s="1" t="s">
        <v>272</v>
      </c>
      <c r="V93" s="1" t="s">
        <v>268</v>
      </c>
      <c r="W93" s="1" t="s">
        <v>305</v>
      </c>
      <c r="X93" s="1" t="s">
        <v>218</v>
      </c>
      <c r="Y93" s="1" t="s">
        <v>256</v>
      </c>
      <c r="Z93" s="1" t="s">
        <v>195</v>
      </c>
      <c r="AA93" s="1" t="s">
        <v>346</v>
      </c>
      <c r="AB93" s="1" t="s">
        <v>174</v>
      </c>
      <c r="AC93" s="1" t="s">
        <v>208</v>
      </c>
      <c r="AD93" s="1" t="s">
        <v>311</v>
      </c>
    </row>
    <row r="94" spans="1:30" x14ac:dyDescent="0.35">
      <c r="A94" s="1" t="s">
        <v>73</v>
      </c>
      <c r="B94">
        <v>2015</v>
      </c>
      <c r="C94" s="1" t="s">
        <v>163</v>
      </c>
      <c r="D94" s="1" t="s">
        <v>141</v>
      </c>
      <c r="E94" s="1" t="s">
        <v>410</v>
      </c>
      <c r="F94" s="1" t="s">
        <v>285</v>
      </c>
      <c r="G94" s="1" t="s">
        <v>312</v>
      </c>
      <c r="H94" s="1" t="s">
        <v>134</v>
      </c>
      <c r="I94" s="1" t="s">
        <v>440</v>
      </c>
      <c r="J94" s="1" t="s">
        <v>441</v>
      </c>
      <c r="K94" s="1" t="s">
        <v>428</v>
      </c>
      <c r="L94" s="1" t="s">
        <v>442</v>
      </c>
      <c r="M94" s="1" t="s">
        <v>292</v>
      </c>
      <c r="N94" s="1" t="s">
        <v>272</v>
      </c>
      <c r="O94" s="1" t="s">
        <v>396</v>
      </c>
      <c r="P94" s="1" t="s">
        <v>385</v>
      </c>
      <c r="Q94" s="1" t="s">
        <v>375</v>
      </c>
      <c r="R94" s="1" t="s">
        <v>162</v>
      </c>
      <c r="S94" s="1" t="s">
        <v>341</v>
      </c>
      <c r="T94" s="1" t="s">
        <v>292</v>
      </c>
      <c r="U94" s="1" t="s">
        <v>272</v>
      </c>
      <c r="V94" s="1" t="s">
        <v>152</v>
      </c>
      <c r="W94" s="1" t="s">
        <v>344</v>
      </c>
      <c r="X94" s="1" t="s">
        <v>262</v>
      </c>
      <c r="Y94" s="1" t="s">
        <v>188</v>
      </c>
      <c r="Z94" s="1" t="s">
        <v>193</v>
      </c>
      <c r="AA94" s="1" t="s">
        <v>337</v>
      </c>
      <c r="AB94" s="1" t="s">
        <v>144</v>
      </c>
      <c r="AC94" s="1" t="s">
        <v>193</v>
      </c>
      <c r="AD94" s="1" t="s">
        <v>374</v>
      </c>
    </row>
    <row r="95" spans="1:30" x14ac:dyDescent="0.35">
      <c r="A95" s="1" t="s">
        <v>30</v>
      </c>
      <c r="B95">
        <v>2015</v>
      </c>
      <c r="C95" s="1" t="s">
        <v>182</v>
      </c>
      <c r="D95" s="1" t="s">
        <v>325</v>
      </c>
      <c r="E95" s="1" t="s">
        <v>406</v>
      </c>
      <c r="F95" s="1" t="s">
        <v>344</v>
      </c>
      <c r="G95" s="1" t="s">
        <v>358</v>
      </c>
      <c r="H95" s="1" t="s">
        <v>170</v>
      </c>
      <c r="I95" s="1" t="s">
        <v>401</v>
      </c>
      <c r="J95" s="1" t="s">
        <v>443</v>
      </c>
      <c r="K95" s="1" t="s">
        <v>444</v>
      </c>
      <c r="L95" s="1" t="s">
        <v>445</v>
      </c>
      <c r="M95" s="1" t="s">
        <v>257</v>
      </c>
      <c r="N95" s="1" t="s">
        <v>281</v>
      </c>
      <c r="O95" s="1" t="s">
        <v>410</v>
      </c>
      <c r="P95" s="1" t="s">
        <v>342</v>
      </c>
      <c r="Q95" s="1" t="s">
        <v>409</v>
      </c>
      <c r="R95" s="1" t="s">
        <v>408</v>
      </c>
      <c r="S95" s="1" t="s">
        <v>294</v>
      </c>
      <c r="T95" s="1" t="s">
        <v>446</v>
      </c>
      <c r="U95" s="1" t="s">
        <v>48</v>
      </c>
      <c r="V95" s="1" t="s">
        <v>318</v>
      </c>
      <c r="W95" s="1" t="s">
        <v>141</v>
      </c>
      <c r="X95" s="1" t="s">
        <v>299</v>
      </c>
      <c r="Y95" s="1" t="s">
        <v>211</v>
      </c>
      <c r="Z95" s="1" t="s">
        <v>295</v>
      </c>
      <c r="AA95" s="1" t="s">
        <v>374</v>
      </c>
      <c r="AB95" s="1" t="s">
        <v>153</v>
      </c>
      <c r="AC95" s="1" t="s">
        <v>289</v>
      </c>
      <c r="AD95" s="1" t="s">
        <v>292</v>
      </c>
    </row>
    <row r="96" spans="1:30" x14ac:dyDescent="0.35">
      <c r="A96" s="1" t="s">
        <v>54</v>
      </c>
      <c r="B96">
        <v>2015</v>
      </c>
      <c r="C96" s="1" t="s">
        <v>182</v>
      </c>
      <c r="D96" s="1" t="s">
        <v>307</v>
      </c>
      <c r="E96" s="1" t="s">
        <v>435</v>
      </c>
      <c r="F96" s="1" t="s">
        <v>214</v>
      </c>
      <c r="G96" s="1" t="s">
        <v>379</v>
      </c>
      <c r="H96" s="1" t="s">
        <v>39</v>
      </c>
      <c r="I96" s="1" t="s">
        <v>409</v>
      </c>
      <c r="J96" s="1" t="s">
        <v>447</v>
      </c>
      <c r="K96" s="1" t="s">
        <v>448</v>
      </c>
      <c r="L96" s="1" t="s">
        <v>449</v>
      </c>
      <c r="M96" s="1" t="s">
        <v>333</v>
      </c>
      <c r="N96" s="1" t="s">
        <v>263</v>
      </c>
      <c r="O96" s="1" t="s">
        <v>435</v>
      </c>
      <c r="P96" s="1" t="s">
        <v>338</v>
      </c>
      <c r="Q96" s="1" t="s">
        <v>401</v>
      </c>
      <c r="R96" s="1" t="s">
        <v>141</v>
      </c>
      <c r="S96" s="1" t="s">
        <v>289</v>
      </c>
      <c r="T96" s="1" t="s">
        <v>237</v>
      </c>
      <c r="U96" s="1" t="s">
        <v>291</v>
      </c>
      <c r="V96" s="1" t="s">
        <v>268</v>
      </c>
      <c r="W96" s="1" t="s">
        <v>298</v>
      </c>
      <c r="X96" s="1" t="s">
        <v>195</v>
      </c>
      <c r="Y96" s="1" t="s">
        <v>109</v>
      </c>
      <c r="Z96" s="1" t="s">
        <v>193</v>
      </c>
      <c r="AA96" s="1" t="s">
        <v>381</v>
      </c>
      <c r="AB96" s="1" t="s">
        <v>205</v>
      </c>
      <c r="AC96" s="1" t="s">
        <v>227</v>
      </c>
      <c r="AD96" s="1" t="s">
        <v>351</v>
      </c>
    </row>
    <row r="97" spans="1:30" x14ac:dyDescent="0.35">
      <c r="A97" s="1" t="s">
        <v>73</v>
      </c>
      <c r="B97">
        <v>2015</v>
      </c>
      <c r="C97" s="1" t="s">
        <v>182</v>
      </c>
      <c r="D97" s="1" t="s">
        <v>345</v>
      </c>
      <c r="E97" s="1" t="s">
        <v>396</v>
      </c>
      <c r="F97" s="1" t="s">
        <v>152</v>
      </c>
      <c r="G97" s="1" t="s">
        <v>249</v>
      </c>
      <c r="H97" s="1" t="s">
        <v>114</v>
      </c>
      <c r="I97" s="1" t="s">
        <v>376</v>
      </c>
      <c r="J97" s="1" t="s">
        <v>450</v>
      </c>
      <c r="K97" s="1" t="s">
        <v>451</v>
      </c>
      <c r="L97" s="1" t="s">
        <v>452</v>
      </c>
      <c r="M97" s="1" t="s">
        <v>387</v>
      </c>
      <c r="N97" s="1" t="s">
        <v>187</v>
      </c>
      <c r="O97" s="1" t="s">
        <v>313</v>
      </c>
      <c r="P97" s="1" t="s">
        <v>453</v>
      </c>
      <c r="Q97" s="1" t="s">
        <v>309</v>
      </c>
      <c r="R97" s="1" t="s">
        <v>397</v>
      </c>
      <c r="S97" s="1" t="s">
        <v>237</v>
      </c>
      <c r="T97" s="1" t="s">
        <v>340</v>
      </c>
      <c r="U97" s="1" t="s">
        <v>291</v>
      </c>
      <c r="V97" s="1" t="s">
        <v>314</v>
      </c>
      <c r="W97" s="1" t="s">
        <v>259</v>
      </c>
      <c r="X97" s="1" t="s">
        <v>266</v>
      </c>
      <c r="Y97" s="1" t="s">
        <v>174</v>
      </c>
      <c r="Z97" s="1" t="s">
        <v>168</v>
      </c>
      <c r="AA97" s="1" t="s">
        <v>353</v>
      </c>
      <c r="AB97" s="1" t="s">
        <v>144</v>
      </c>
      <c r="AC97" s="1" t="s">
        <v>193</v>
      </c>
      <c r="AD97" s="1" t="s">
        <v>331</v>
      </c>
    </row>
    <row r="98" spans="1:30" x14ac:dyDescent="0.35">
      <c r="A98" s="1" t="s">
        <v>30</v>
      </c>
      <c r="B98">
        <v>2015</v>
      </c>
      <c r="C98" s="1" t="s">
        <v>197</v>
      </c>
      <c r="D98" s="1" t="s">
        <v>353</v>
      </c>
      <c r="E98" s="1" t="s">
        <v>338</v>
      </c>
      <c r="F98" s="1" t="s">
        <v>275</v>
      </c>
      <c r="G98" s="1" t="s">
        <v>165</v>
      </c>
      <c r="H98" s="1" t="s">
        <v>181</v>
      </c>
      <c r="I98" s="1" t="s">
        <v>376</v>
      </c>
      <c r="J98" s="1" t="s">
        <v>454</v>
      </c>
      <c r="K98" s="1" t="s">
        <v>455</v>
      </c>
      <c r="L98" s="1" t="s">
        <v>456</v>
      </c>
      <c r="M98" s="1" t="s">
        <v>346</v>
      </c>
      <c r="N98" s="1" t="s">
        <v>269</v>
      </c>
      <c r="O98" s="1" t="s">
        <v>333</v>
      </c>
      <c r="P98" s="1" t="s">
        <v>457</v>
      </c>
      <c r="Q98" s="1" t="s">
        <v>457</v>
      </c>
      <c r="R98" s="1" t="s">
        <v>375</v>
      </c>
      <c r="S98" s="1" t="s">
        <v>387</v>
      </c>
      <c r="T98" s="1" t="s">
        <v>260</v>
      </c>
      <c r="U98" s="1" t="s">
        <v>48</v>
      </c>
      <c r="V98" s="1" t="s">
        <v>141</v>
      </c>
      <c r="W98" s="1" t="s">
        <v>270</v>
      </c>
      <c r="X98" s="1" t="s">
        <v>280</v>
      </c>
      <c r="Y98" s="1" t="s">
        <v>159</v>
      </c>
      <c r="Z98" s="1" t="s">
        <v>191</v>
      </c>
      <c r="AA98" s="1" t="s">
        <v>270</v>
      </c>
      <c r="AB98" s="1" t="s">
        <v>206</v>
      </c>
      <c r="AC98" s="1" t="s">
        <v>263</v>
      </c>
      <c r="AD98" s="1" t="s">
        <v>297</v>
      </c>
    </row>
    <row r="99" spans="1:30" x14ac:dyDescent="0.35">
      <c r="A99" s="1" t="s">
        <v>54</v>
      </c>
      <c r="B99">
        <v>2015</v>
      </c>
      <c r="C99" s="1" t="s">
        <v>197</v>
      </c>
      <c r="D99" s="1" t="s">
        <v>322</v>
      </c>
      <c r="E99" s="1" t="s">
        <v>446</v>
      </c>
      <c r="F99" s="1" t="s">
        <v>192</v>
      </c>
      <c r="G99" s="1" t="s">
        <v>312</v>
      </c>
      <c r="H99" s="1" t="s">
        <v>93</v>
      </c>
      <c r="I99" s="1" t="s">
        <v>357</v>
      </c>
      <c r="J99" s="1" t="s">
        <v>458</v>
      </c>
      <c r="K99" s="1" t="s">
        <v>459</v>
      </c>
      <c r="L99" s="1" t="s">
        <v>460</v>
      </c>
      <c r="M99" s="1" t="s">
        <v>377</v>
      </c>
      <c r="N99" s="1" t="s">
        <v>201</v>
      </c>
      <c r="O99" s="1" t="s">
        <v>376</v>
      </c>
      <c r="P99" s="1" t="s">
        <v>431</v>
      </c>
      <c r="Q99" s="1" t="s">
        <v>461</v>
      </c>
      <c r="R99" s="1" t="s">
        <v>357</v>
      </c>
      <c r="S99" s="1" t="s">
        <v>200</v>
      </c>
      <c r="T99" s="1" t="s">
        <v>351</v>
      </c>
      <c r="U99" s="1" t="s">
        <v>300</v>
      </c>
      <c r="V99" s="1" t="s">
        <v>273</v>
      </c>
      <c r="W99" s="1" t="s">
        <v>187</v>
      </c>
      <c r="X99" s="1" t="s">
        <v>221</v>
      </c>
      <c r="Y99" s="1" t="s">
        <v>56</v>
      </c>
      <c r="Z99" s="1" t="s">
        <v>226</v>
      </c>
      <c r="AA99" s="1" t="s">
        <v>388</v>
      </c>
      <c r="AB99" s="1" t="s">
        <v>94</v>
      </c>
      <c r="AC99" s="1" t="s">
        <v>227</v>
      </c>
      <c r="AD99" s="1" t="s">
        <v>253</v>
      </c>
    </row>
    <row r="100" spans="1:30" x14ac:dyDescent="0.35">
      <c r="A100" s="1" t="s">
        <v>73</v>
      </c>
      <c r="B100">
        <v>2015</v>
      </c>
      <c r="C100" s="1" t="s">
        <v>197</v>
      </c>
      <c r="D100" s="1" t="s">
        <v>354</v>
      </c>
      <c r="E100" s="1" t="s">
        <v>375</v>
      </c>
      <c r="F100" s="1" t="s">
        <v>239</v>
      </c>
      <c r="G100" s="1" t="s">
        <v>335</v>
      </c>
      <c r="H100" s="1" t="s">
        <v>178</v>
      </c>
      <c r="I100" s="1" t="s">
        <v>400</v>
      </c>
      <c r="J100" s="1" t="s">
        <v>462</v>
      </c>
      <c r="K100" s="1" t="s">
        <v>463</v>
      </c>
      <c r="L100" s="1" t="s">
        <v>464</v>
      </c>
      <c r="M100" s="1" t="s">
        <v>400</v>
      </c>
      <c r="N100" s="1" t="s">
        <v>275</v>
      </c>
      <c r="O100" s="1" t="s">
        <v>410</v>
      </c>
      <c r="P100" s="1" t="s">
        <v>309</v>
      </c>
      <c r="Q100" s="1" t="s">
        <v>465</v>
      </c>
      <c r="R100" s="1" t="s">
        <v>420</v>
      </c>
      <c r="S100" s="1" t="s">
        <v>322</v>
      </c>
      <c r="T100" s="1" t="s">
        <v>397</v>
      </c>
      <c r="U100" s="1" t="s">
        <v>300</v>
      </c>
      <c r="V100" s="1" t="s">
        <v>187</v>
      </c>
      <c r="W100" s="1" t="s">
        <v>234</v>
      </c>
      <c r="X100" s="1" t="s">
        <v>210</v>
      </c>
      <c r="Y100" s="1" t="s">
        <v>142</v>
      </c>
      <c r="Z100" s="1" t="s">
        <v>186</v>
      </c>
      <c r="AA100" s="1" t="s">
        <v>365</v>
      </c>
      <c r="AB100" s="1" t="s">
        <v>127</v>
      </c>
      <c r="AC100" s="1" t="s">
        <v>173</v>
      </c>
      <c r="AD100" s="1" t="s">
        <v>346</v>
      </c>
    </row>
    <row r="101" spans="1:30" x14ac:dyDescent="0.35">
      <c r="A101" s="1" t="s">
        <v>30</v>
      </c>
      <c r="B101">
        <v>2015</v>
      </c>
      <c r="C101" s="1" t="s">
        <v>207</v>
      </c>
      <c r="D101" s="1" t="s">
        <v>361</v>
      </c>
      <c r="E101" s="1" t="s">
        <v>375</v>
      </c>
      <c r="F101" s="1" t="s">
        <v>219</v>
      </c>
      <c r="G101" s="1" t="s">
        <v>384</v>
      </c>
      <c r="H101" s="1" t="s">
        <v>247</v>
      </c>
      <c r="I101" s="1" t="s">
        <v>421</v>
      </c>
      <c r="J101" s="1" t="s">
        <v>324</v>
      </c>
      <c r="K101" s="1" t="s">
        <v>466</v>
      </c>
      <c r="L101" s="1" t="s">
        <v>467</v>
      </c>
      <c r="M101" s="1" t="s">
        <v>340</v>
      </c>
      <c r="N101" s="1" t="s">
        <v>341</v>
      </c>
      <c r="O101" s="1" t="s">
        <v>440</v>
      </c>
      <c r="P101" s="1" t="s">
        <v>389</v>
      </c>
      <c r="Q101" s="1" t="s">
        <v>431</v>
      </c>
      <c r="R101" s="1" t="s">
        <v>338</v>
      </c>
      <c r="S101" s="1" t="s">
        <v>332</v>
      </c>
      <c r="T101" s="1" t="s">
        <v>404</v>
      </c>
      <c r="U101" s="1" t="s">
        <v>48</v>
      </c>
      <c r="V101" s="1" t="s">
        <v>337</v>
      </c>
      <c r="W101" s="1" t="s">
        <v>353</v>
      </c>
      <c r="X101" s="1" t="s">
        <v>259</v>
      </c>
      <c r="Y101" s="1" t="s">
        <v>159</v>
      </c>
      <c r="Z101" s="1" t="s">
        <v>152</v>
      </c>
      <c r="AA101" s="1" t="s">
        <v>353</v>
      </c>
      <c r="AB101" s="1" t="s">
        <v>139</v>
      </c>
      <c r="AC101" s="1" t="s">
        <v>169</v>
      </c>
      <c r="AD101" s="1" t="s">
        <v>301</v>
      </c>
    </row>
    <row r="102" spans="1:30" x14ac:dyDescent="0.35">
      <c r="A102" s="1" t="s">
        <v>54</v>
      </c>
      <c r="B102">
        <v>2015</v>
      </c>
      <c r="C102" s="1" t="s">
        <v>207</v>
      </c>
      <c r="D102" s="1" t="s">
        <v>374</v>
      </c>
      <c r="E102" s="1" t="s">
        <v>367</v>
      </c>
      <c r="F102" s="1" t="s">
        <v>244</v>
      </c>
      <c r="G102" s="1" t="s">
        <v>249</v>
      </c>
      <c r="H102" s="1" t="s">
        <v>96</v>
      </c>
      <c r="I102" s="1" t="s">
        <v>264</v>
      </c>
      <c r="J102" s="1" t="s">
        <v>468</v>
      </c>
      <c r="K102" s="1" t="s">
        <v>469</v>
      </c>
      <c r="L102" s="1" t="s">
        <v>470</v>
      </c>
      <c r="M102" s="1" t="s">
        <v>471</v>
      </c>
      <c r="N102" s="1" t="s">
        <v>266</v>
      </c>
      <c r="O102" s="1" t="s">
        <v>472</v>
      </c>
      <c r="P102" s="1" t="s">
        <v>417</v>
      </c>
      <c r="Q102" s="1" t="s">
        <v>473</v>
      </c>
      <c r="R102" s="1" t="s">
        <v>337</v>
      </c>
      <c r="S102" s="1" t="s">
        <v>263</v>
      </c>
      <c r="T102" s="1" t="s">
        <v>374</v>
      </c>
      <c r="U102" s="1" t="s">
        <v>311</v>
      </c>
      <c r="V102" s="1" t="s">
        <v>160</v>
      </c>
      <c r="W102" s="1" t="s">
        <v>275</v>
      </c>
      <c r="X102" s="1" t="s">
        <v>267</v>
      </c>
      <c r="Y102" s="1" t="s">
        <v>145</v>
      </c>
      <c r="Z102" s="1" t="s">
        <v>267</v>
      </c>
      <c r="AA102" s="1" t="s">
        <v>388</v>
      </c>
      <c r="AB102" s="1" t="s">
        <v>220</v>
      </c>
      <c r="AC102" s="1" t="s">
        <v>241</v>
      </c>
      <c r="AD102" s="1" t="s">
        <v>345</v>
      </c>
    </row>
    <row r="103" spans="1:30" x14ac:dyDescent="0.35">
      <c r="A103" s="1" t="s">
        <v>73</v>
      </c>
      <c r="B103">
        <v>2015</v>
      </c>
      <c r="C103" s="1" t="s">
        <v>207</v>
      </c>
      <c r="D103" s="1" t="s">
        <v>302</v>
      </c>
      <c r="E103" s="1" t="s">
        <v>342</v>
      </c>
      <c r="F103" s="1" t="s">
        <v>213</v>
      </c>
      <c r="G103" s="1" t="s">
        <v>315</v>
      </c>
      <c r="H103" s="1" t="s">
        <v>222</v>
      </c>
      <c r="I103" s="1" t="s">
        <v>446</v>
      </c>
      <c r="J103" s="1" t="s">
        <v>474</v>
      </c>
      <c r="K103" s="1" t="s">
        <v>475</v>
      </c>
      <c r="L103" s="1" t="s">
        <v>476</v>
      </c>
      <c r="M103" s="1" t="s">
        <v>328</v>
      </c>
      <c r="N103" s="1" t="s">
        <v>299</v>
      </c>
      <c r="O103" s="1" t="s">
        <v>382</v>
      </c>
      <c r="P103" s="1" t="s">
        <v>313</v>
      </c>
      <c r="Q103" s="1" t="s">
        <v>410</v>
      </c>
      <c r="R103" s="1" t="s">
        <v>249</v>
      </c>
      <c r="S103" s="1" t="s">
        <v>318</v>
      </c>
      <c r="T103" s="1" t="s">
        <v>477</v>
      </c>
      <c r="U103" s="1" t="s">
        <v>311</v>
      </c>
      <c r="V103" s="1" t="s">
        <v>219</v>
      </c>
      <c r="W103" s="1" t="s">
        <v>336</v>
      </c>
      <c r="X103" s="1" t="s">
        <v>187</v>
      </c>
      <c r="Y103" s="1" t="s">
        <v>114</v>
      </c>
      <c r="Z103" s="1" t="s">
        <v>239</v>
      </c>
      <c r="AA103" s="1" t="s">
        <v>308</v>
      </c>
      <c r="AB103" s="1" t="s">
        <v>113</v>
      </c>
      <c r="AC103" s="1" t="s">
        <v>277</v>
      </c>
      <c r="AD103" s="1" t="s">
        <v>292</v>
      </c>
    </row>
    <row r="104" spans="1:30" x14ac:dyDescent="0.35">
      <c r="A104" s="1" t="s">
        <v>30</v>
      </c>
      <c r="B104">
        <v>2015</v>
      </c>
      <c r="C104" s="1" t="s">
        <v>233</v>
      </c>
      <c r="D104" s="1" t="s">
        <v>292</v>
      </c>
      <c r="E104" s="1" t="s">
        <v>404</v>
      </c>
      <c r="F104" s="1" t="s">
        <v>288</v>
      </c>
      <c r="G104" s="1" t="s">
        <v>408</v>
      </c>
      <c r="H104" s="1" t="s">
        <v>168</v>
      </c>
      <c r="I104" s="1" t="s">
        <v>313</v>
      </c>
      <c r="J104" s="1" t="s">
        <v>478</v>
      </c>
      <c r="K104" s="1" t="s">
        <v>479</v>
      </c>
      <c r="L104" s="1" t="s">
        <v>480</v>
      </c>
      <c r="M104" s="1" t="s">
        <v>312</v>
      </c>
      <c r="N104" s="1" t="s">
        <v>307</v>
      </c>
      <c r="O104" s="1" t="s">
        <v>401</v>
      </c>
      <c r="P104" s="1" t="s">
        <v>481</v>
      </c>
      <c r="Q104" s="1" t="s">
        <v>482</v>
      </c>
      <c r="R104" s="1" t="s">
        <v>313</v>
      </c>
      <c r="S104" s="1" t="s">
        <v>385</v>
      </c>
      <c r="T104" s="1" t="s">
        <v>431</v>
      </c>
      <c r="U104" s="1" t="s">
        <v>48</v>
      </c>
      <c r="V104" s="1" t="s">
        <v>361</v>
      </c>
      <c r="W104" s="1" t="s">
        <v>361</v>
      </c>
      <c r="X104" s="1" t="s">
        <v>234</v>
      </c>
      <c r="Y104" s="1" t="s">
        <v>170</v>
      </c>
      <c r="Z104" s="1" t="s">
        <v>291</v>
      </c>
      <c r="AA104" s="1" t="s">
        <v>303</v>
      </c>
      <c r="AB104" s="1" t="s">
        <v>139</v>
      </c>
      <c r="AC104" s="1" t="s">
        <v>191</v>
      </c>
      <c r="AD104" s="1" t="s">
        <v>312</v>
      </c>
    </row>
    <row r="105" spans="1:30" x14ac:dyDescent="0.35">
      <c r="A105" s="1" t="s">
        <v>54</v>
      </c>
      <c r="B105">
        <v>2015</v>
      </c>
      <c r="C105" s="1" t="s">
        <v>233</v>
      </c>
      <c r="D105" s="1" t="s">
        <v>357</v>
      </c>
      <c r="E105" s="1" t="s">
        <v>342</v>
      </c>
      <c r="F105" s="1" t="s">
        <v>281</v>
      </c>
      <c r="G105" s="1" t="s">
        <v>367</v>
      </c>
      <c r="H105" s="1" t="s">
        <v>76</v>
      </c>
      <c r="I105" s="1" t="s">
        <v>141</v>
      </c>
      <c r="J105" s="1" t="s">
        <v>483</v>
      </c>
      <c r="K105" s="1" t="s">
        <v>484</v>
      </c>
      <c r="L105" s="1" t="s">
        <v>416</v>
      </c>
      <c r="M105" s="1" t="s">
        <v>485</v>
      </c>
      <c r="N105" s="1" t="s">
        <v>210</v>
      </c>
      <c r="O105" s="1" t="s">
        <v>320</v>
      </c>
      <c r="P105" s="1" t="s">
        <v>432</v>
      </c>
      <c r="Q105" s="1" t="s">
        <v>486</v>
      </c>
      <c r="R105" s="1" t="s">
        <v>302</v>
      </c>
      <c r="S105" s="1" t="s">
        <v>284</v>
      </c>
      <c r="T105" s="1" t="s">
        <v>345</v>
      </c>
      <c r="U105" s="1" t="s">
        <v>237</v>
      </c>
      <c r="V105" s="1" t="s">
        <v>273</v>
      </c>
      <c r="W105" s="1" t="s">
        <v>285</v>
      </c>
      <c r="X105" s="1" t="s">
        <v>214</v>
      </c>
      <c r="Y105" s="1" t="s">
        <v>145</v>
      </c>
      <c r="Z105" s="1" t="s">
        <v>277</v>
      </c>
      <c r="AA105" s="1" t="s">
        <v>340</v>
      </c>
      <c r="AB105" s="1" t="s">
        <v>222</v>
      </c>
      <c r="AC105" s="1" t="s">
        <v>195</v>
      </c>
      <c r="AD105" s="1" t="s">
        <v>354</v>
      </c>
    </row>
    <row r="106" spans="1:30" x14ac:dyDescent="0.35">
      <c r="A106" s="1" t="s">
        <v>73</v>
      </c>
      <c r="B106">
        <v>2015</v>
      </c>
      <c r="C106" s="1" t="s">
        <v>233</v>
      </c>
      <c r="D106" s="1" t="s">
        <v>346</v>
      </c>
      <c r="E106" s="1" t="s">
        <v>453</v>
      </c>
      <c r="F106" s="1" t="s">
        <v>300</v>
      </c>
      <c r="G106" s="1" t="s">
        <v>165</v>
      </c>
      <c r="H106" s="1" t="s">
        <v>160</v>
      </c>
      <c r="I106" s="1" t="s">
        <v>385</v>
      </c>
      <c r="J106" s="1" t="s">
        <v>487</v>
      </c>
      <c r="K106" s="1" t="s">
        <v>223</v>
      </c>
      <c r="L106" s="1" t="s">
        <v>488</v>
      </c>
      <c r="M106" s="1" t="s">
        <v>309</v>
      </c>
      <c r="N106" s="1" t="s">
        <v>288</v>
      </c>
      <c r="O106" s="1" t="s">
        <v>489</v>
      </c>
      <c r="P106" s="1" t="s">
        <v>333</v>
      </c>
      <c r="Q106" s="1" t="s">
        <v>490</v>
      </c>
      <c r="R106" s="1" t="s">
        <v>304</v>
      </c>
      <c r="S106" s="1" t="s">
        <v>270</v>
      </c>
      <c r="T106" s="1" t="s">
        <v>367</v>
      </c>
      <c r="U106" s="1" t="s">
        <v>237</v>
      </c>
      <c r="V106" s="1" t="s">
        <v>300</v>
      </c>
      <c r="W106" s="1" t="s">
        <v>322</v>
      </c>
      <c r="X106" s="1" t="s">
        <v>291</v>
      </c>
      <c r="Y106" s="1" t="s">
        <v>256</v>
      </c>
      <c r="Z106" s="1" t="s">
        <v>169</v>
      </c>
      <c r="AA106" s="1" t="s">
        <v>294</v>
      </c>
      <c r="AB106" s="1" t="s">
        <v>159</v>
      </c>
      <c r="AC106" s="1" t="s">
        <v>214</v>
      </c>
      <c r="AD106" s="1" t="s">
        <v>340</v>
      </c>
    </row>
    <row r="107" spans="1:30" x14ac:dyDescent="0.35">
      <c r="A107" s="1" t="s">
        <v>30</v>
      </c>
      <c r="B107">
        <v>2015</v>
      </c>
      <c r="C107" s="1" t="s">
        <v>242</v>
      </c>
      <c r="D107" s="1" t="s">
        <v>294</v>
      </c>
      <c r="E107" s="1" t="s">
        <v>406</v>
      </c>
      <c r="F107" s="1" t="s">
        <v>317</v>
      </c>
      <c r="G107" s="1" t="s">
        <v>342</v>
      </c>
      <c r="H107" s="1" t="s">
        <v>186</v>
      </c>
      <c r="I107" s="1" t="s">
        <v>491</v>
      </c>
      <c r="J107" s="1" t="s">
        <v>492</v>
      </c>
      <c r="K107" s="1" t="s">
        <v>350</v>
      </c>
      <c r="L107" s="1" t="s">
        <v>271</v>
      </c>
      <c r="M107" s="1" t="s">
        <v>335</v>
      </c>
      <c r="N107" s="1" t="s">
        <v>317</v>
      </c>
      <c r="O107" s="1" t="s">
        <v>493</v>
      </c>
      <c r="P107" s="1" t="s">
        <v>396</v>
      </c>
      <c r="Q107" s="1" t="s">
        <v>440</v>
      </c>
      <c r="R107" s="1" t="s">
        <v>410</v>
      </c>
      <c r="S107" s="1" t="s">
        <v>249</v>
      </c>
      <c r="T107" s="1" t="s">
        <v>423</v>
      </c>
      <c r="U107" s="1" t="s">
        <v>48</v>
      </c>
      <c r="V107" s="1" t="s">
        <v>365</v>
      </c>
      <c r="W107" s="1" t="s">
        <v>393</v>
      </c>
      <c r="X107" s="1" t="s">
        <v>307</v>
      </c>
      <c r="Y107" s="1" t="s">
        <v>170</v>
      </c>
      <c r="Z107" s="1" t="s">
        <v>300</v>
      </c>
      <c r="AA107" s="1" t="s">
        <v>361</v>
      </c>
      <c r="AB107" s="1" t="s">
        <v>238</v>
      </c>
      <c r="AC107" s="1" t="s">
        <v>210</v>
      </c>
      <c r="AD107" s="1" t="s">
        <v>420</v>
      </c>
    </row>
    <row r="108" spans="1:30" x14ac:dyDescent="0.35">
      <c r="A108" s="1" t="s">
        <v>54</v>
      </c>
      <c r="B108">
        <v>2015</v>
      </c>
      <c r="C108" s="1" t="s">
        <v>242</v>
      </c>
      <c r="D108" s="1" t="s">
        <v>349</v>
      </c>
      <c r="E108" s="1" t="s">
        <v>435</v>
      </c>
      <c r="F108" s="1" t="s">
        <v>323</v>
      </c>
      <c r="G108" s="1" t="s">
        <v>367</v>
      </c>
      <c r="H108" s="1" t="s">
        <v>76</v>
      </c>
      <c r="I108" s="1" t="s">
        <v>219</v>
      </c>
      <c r="J108" s="1" t="s">
        <v>494</v>
      </c>
      <c r="K108" s="1" t="s">
        <v>495</v>
      </c>
      <c r="L108" s="1" t="s">
        <v>496</v>
      </c>
      <c r="M108" s="1" t="s">
        <v>497</v>
      </c>
      <c r="N108" s="1" t="s">
        <v>224</v>
      </c>
      <c r="O108" s="1" t="s">
        <v>401</v>
      </c>
      <c r="P108" s="1" t="s">
        <v>431</v>
      </c>
      <c r="Q108" s="1" t="s">
        <v>498</v>
      </c>
      <c r="R108" s="1" t="s">
        <v>346</v>
      </c>
      <c r="S108" s="1" t="s">
        <v>305</v>
      </c>
      <c r="T108" s="1" t="s">
        <v>270</v>
      </c>
      <c r="U108" s="1" t="s">
        <v>311</v>
      </c>
      <c r="V108" s="1" t="s">
        <v>218</v>
      </c>
      <c r="W108" s="1" t="s">
        <v>285</v>
      </c>
      <c r="X108" s="1" t="s">
        <v>200</v>
      </c>
      <c r="Y108" s="1" t="s">
        <v>145</v>
      </c>
      <c r="Z108" s="1" t="s">
        <v>214</v>
      </c>
      <c r="AA108" s="1" t="s">
        <v>340</v>
      </c>
      <c r="AB108" s="1" t="s">
        <v>115</v>
      </c>
      <c r="AC108" s="1" t="s">
        <v>252</v>
      </c>
      <c r="AD108" s="1" t="s">
        <v>357</v>
      </c>
    </row>
    <row r="109" spans="1:30" x14ac:dyDescent="0.35">
      <c r="A109" s="1" t="s">
        <v>73</v>
      </c>
      <c r="B109">
        <v>2015</v>
      </c>
      <c r="C109" s="1" t="s">
        <v>242</v>
      </c>
      <c r="D109" s="1" t="s">
        <v>365</v>
      </c>
      <c r="E109" s="1" t="s">
        <v>396</v>
      </c>
      <c r="F109" s="1" t="s">
        <v>331</v>
      </c>
      <c r="G109" s="1" t="s">
        <v>384</v>
      </c>
      <c r="H109" s="1" t="s">
        <v>268</v>
      </c>
      <c r="I109" s="1" t="s">
        <v>340</v>
      </c>
      <c r="J109" s="1" t="s">
        <v>424</v>
      </c>
      <c r="K109" s="1" t="s">
        <v>499</v>
      </c>
      <c r="L109" s="1" t="s">
        <v>480</v>
      </c>
      <c r="M109" s="1" t="s">
        <v>313</v>
      </c>
      <c r="N109" s="1" t="s">
        <v>259</v>
      </c>
      <c r="O109" s="1" t="s">
        <v>461</v>
      </c>
      <c r="P109" s="1" t="s">
        <v>396</v>
      </c>
      <c r="Q109" s="1" t="s">
        <v>500</v>
      </c>
      <c r="R109" s="1" t="s">
        <v>328</v>
      </c>
      <c r="S109" s="1" t="s">
        <v>331</v>
      </c>
      <c r="T109" s="1" t="s">
        <v>446</v>
      </c>
      <c r="U109" s="1" t="s">
        <v>311</v>
      </c>
      <c r="V109" s="1" t="s">
        <v>259</v>
      </c>
      <c r="W109" s="1" t="s">
        <v>374</v>
      </c>
      <c r="X109" s="1" t="s">
        <v>280</v>
      </c>
      <c r="Y109" s="1" t="s">
        <v>256</v>
      </c>
      <c r="Z109" s="1" t="s">
        <v>191</v>
      </c>
      <c r="AA109" s="1" t="s">
        <v>381</v>
      </c>
      <c r="AB109" s="1" t="s">
        <v>206</v>
      </c>
      <c r="AC109" s="1" t="s">
        <v>186</v>
      </c>
      <c r="AD109" s="1" t="s">
        <v>292</v>
      </c>
    </row>
    <row r="110" spans="1:30" x14ac:dyDescent="0.35">
      <c r="A110" s="1" t="s">
        <v>30</v>
      </c>
      <c r="B110">
        <v>2016</v>
      </c>
      <c r="C110" s="1" t="s">
        <v>31</v>
      </c>
      <c r="D110" s="1" t="s">
        <v>387</v>
      </c>
      <c r="E110" s="1" t="s">
        <v>421</v>
      </c>
      <c r="F110" s="1" t="s">
        <v>388</v>
      </c>
      <c r="G110" s="1" t="s">
        <v>453</v>
      </c>
      <c r="H110" s="1" t="s">
        <v>213</v>
      </c>
      <c r="I110" s="1" t="s">
        <v>491</v>
      </c>
      <c r="J110" s="1" t="s">
        <v>501</v>
      </c>
      <c r="K110" s="1" t="s">
        <v>502</v>
      </c>
      <c r="L110" s="1" t="s">
        <v>503</v>
      </c>
      <c r="M110" s="1" t="s">
        <v>504</v>
      </c>
      <c r="N110" s="1" t="s">
        <v>349</v>
      </c>
      <c r="O110" s="1" t="s">
        <v>505</v>
      </c>
      <c r="P110" s="1" t="s">
        <v>396</v>
      </c>
      <c r="Q110" s="1" t="s">
        <v>490</v>
      </c>
      <c r="R110" s="1" t="s">
        <v>421</v>
      </c>
      <c r="S110" s="1" t="s">
        <v>335</v>
      </c>
      <c r="T110" s="1" t="s">
        <v>417</v>
      </c>
      <c r="U110" s="1" t="s">
        <v>48</v>
      </c>
      <c r="V110" s="1" t="s">
        <v>381</v>
      </c>
      <c r="W110" s="1" t="s">
        <v>340</v>
      </c>
      <c r="X110" s="1" t="s">
        <v>141</v>
      </c>
      <c r="Y110" s="1" t="s">
        <v>211</v>
      </c>
      <c r="Z110" s="1" t="s">
        <v>280</v>
      </c>
      <c r="AA110" s="1" t="s">
        <v>381</v>
      </c>
      <c r="AB110" s="1" t="s">
        <v>160</v>
      </c>
      <c r="AC110" s="1" t="s">
        <v>152</v>
      </c>
      <c r="AD110" s="1" t="s">
        <v>391</v>
      </c>
    </row>
    <row r="111" spans="1:30" x14ac:dyDescent="0.35">
      <c r="A111" s="1" t="s">
        <v>54</v>
      </c>
      <c r="B111">
        <v>2016</v>
      </c>
      <c r="C111" s="1" t="s">
        <v>31</v>
      </c>
      <c r="D111" s="1" t="s">
        <v>325</v>
      </c>
      <c r="E111" s="1" t="s">
        <v>505</v>
      </c>
      <c r="F111" s="1" t="s">
        <v>465</v>
      </c>
      <c r="G111" s="1" t="s">
        <v>165</v>
      </c>
      <c r="H111" s="1" t="s">
        <v>118</v>
      </c>
      <c r="I111" s="1" t="s">
        <v>262</v>
      </c>
      <c r="J111" s="1" t="s">
        <v>506</v>
      </c>
      <c r="K111" s="1" t="s">
        <v>507</v>
      </c>
      <c r="L111" s="1" t="s">
        <v>508</v>
      </c>
      <c r="M111" s="1" t="s">
        <v>509</v>
      </c>
      <c r="N111" s="1" t="s">
        <v>248</v>
      </c>
      <c r="O111" s="1" t="s">
        <v>461</v>
      </c>
      <c r="P111" s="1" t="s">
        <v>309</v>
      </c>
      <c r="Q111" s="1" t="s">
        <v>509</v>
      </c>
      <c r="R111" s="1" t="s">
        <v>303</v>
      </c>
      <c r="S111" s="1" t="s">
        <v>210</v>
      </c>
      <c r="T111" s="1" t="s">
        <v>360</v>
      </c>
      <c r="U111" s="1" t="s">
        <v>322</v>
      </c>
      <c r="V111" s="1" t="s">
        <v>95</v>
      </c>
      <c r="W111" s="1" t="s">
        <v>300</v>
      </c>
      <c r="X111" s="1" t="s">
        <v>201</v>
      </c>
      <c r="Y111" s="1" t="s">
        <v>121</v>
      </c>
      <c r="Z111" s="1" t="s">
        <v>295</v>
      </c>
      <c r="AA111" s="1" t="s">
        <v>319</v>
      </c>
      <c r="AB111" s="1" t="s">
        <v>170</v>
      </c>
      <c r="AC111" s="1" t="s">
        <v>246</v>
      </c>
      <c r="AD111" s="1" t="s">
        <v>345</v>
      </c>
    </row>
    <row r="112" spans="1:30" x14ac:dyDescent="0.35">
      <c r="A112" s="1" t="s">
        <v>73</v>
      </c>
      <c r="B112">
        <v>2016</v>
      </c>
      <c r="C112" s="1" t="s">
        <v>31</v>
      </c>
      <c r="D112" s="1" t="s">
        <v>292</v>
      </c>
      <c r="E112" s="1" t="s">
        <v>412</v>
      </c>
      <c r="F112" s="1" t="s">
        <v>367</v>
      </c>
      <c r="G112" s="1" t="s">
        <v>260</v>
      </c>
      <c r="H112" s="1" t="s">
        <v>212</v>
      </c>
      <c r="I112" s="1" t="s">
        <v>365</v>
      </c>
      <c r="J112" s="1" t="s">
        <v>510</v>
      </c>
      <c r="K112" s="1" t="s">
        <v>511</v>
      </c>
      <c r="L112" s="1" t="s">
        <v>512</v>
      </c>
      <c r="M112" s="1" t="s">
        <v>472</v>
      </c>
      <c r="N112" s="1" t="s">
        <v>296</v>
      </c>
      <c r="O112" s="1" t="s">
        <v>473</v>
      </c>
      <c r="P112" s="1" t="s">
        <v>406</v>
      </c>
      <c r="Q112" s="1" t="s">
        <v>422</v>
      </c>
      <c r="R112" s="1" t="s">
        <v>453</v>
      </c>
      <c r="S112" s="1" t="s">
        <v>353</v>
      </c>
      <c r="T112" s="1" t="s">
        <v>408</v>
      </c>
      <c r="U112" s="1" t="s">
        <v>322</v>
      </c>
      <c r="V112" s="1" t="s">
        <v>296</v>
      </c>
      <c r="W112" s="1" t="s">
        <v>345</v>
      </c>
      <c r="X112" s="1" t="s">
        <v>259</v>
      </c>
      <c r="Y112" s="1" t="s">
        <v>143</v>
      </c>
      <c r="Z112" s="1" t="s">
        <v>210</v>
      </c>
      <c r="AA112" s="1" t="s">
        <v>294</v>
      </c>
      <c r="AB112" s="1" t="s">
        <v>215</v>
      </c>
      <c r="AC112" s="1" t="s">
        <v>295</v>
      </c>
      <c r="AD112" s="1" t="s">
        <v>294</v>
      </c>
    </row>
    <row r="113" spans="1:30" x14ac:dyDescent="0.35">
      <c r="A113" s="1" t="s">
        <v>30</v>
      </c>
      <c r="B113">
        <v>2016</v>
      </c>
      <c r="C113" s="1" t="s">
        <v>85</v>
      </c>
      <c r="D113" s="1" t="s">
        <v>323</v>
      </c>
      <c r="E113" s="1" t="s">
        <v>320</v>
      </c>
      <c r="F113" s="1" t="s">
        <v>301</v>
      </c>
      <c r="G113" s="1" t="s">
        <v>513</v>
      </c>
      <c r="H113" s="1" t="s">
        <v>295</v>
      </c>
      <c r="I113" s="1" t="s">
        <v>375</v>
      </c>
      <c r="J113" s="1" t="s">
        <v>394</v>
      </c>
      <c r="K113" s="1" t="s">
        <v>514</v>
      </c>
      <c r="L113" s="1" t="s">
        <v>515</v>
      </c>
      <c r="M113" s="1" t="s">
        <v>404</v>
      </c>
      <c r="N113" s="1" t="s">
        <v>331</v>
      </c>
      <c r="O113" s="1" t="s">
        <v>516</v>
      </c>
      <c r="P113" s="1" t="s">
        <v>453</v>
      </c>
      <c r="Q113" s="1" t="s">
        <v>377</v>
      </c>
      <c r="R113" s="1" t="s">
        <v>517</v>
      </c>
      <c r="S113" s="1" t="s">
        <v>342</v>
      </c>
      <c r="T113" s="1" t="s">
        <v>518</v>
      </c>
      <c r="U113" s="1" t="s">
        <v>48</v>
      </c>
      <c r="V113" s="1" t="s">
        <v>402</v>
      </c>
      <c r="W113" s="1" t="s">
        <v>323</v>
      </c>
      <c r="X113" s="1" t="s">
        <v>349</v>
      </c>
      <c r="Y113" s="1" t="s">
        <v>113</v>
      </c>
      <c r="Z113" s="1" t="s">
        <v>341</v>
      </c>
      <c r="AA113" s="1" t="s">
        <v>323</v>
      </c>
      <c r="AB113" s="1" t="s">
        <v>246</v>
      </c>
      <c r="AC113" s="1" t="s">
        <v>291</v>
      </c>
      <c r="AD113" s="1" t="s">
        <v>420</v>
      </c>
    </row>
    <row r="114" spans="1:30" x14ac:dyDescent="0.35">
      <c r="A114" s="1" t="s">
        <v>54</v>
      </c>
      <c r="B114">
        <v>2016</v>
      </c>
      <c r="C114" s="1" t="s">
        <v>85</v>
      </c>
      <c r="D114" s="1" t="s">
        <v>331</v>
      </c>
      <c r="E114" s="1" t="s">
        <v>493</v>
      </c>
      <c r="F114" s="1" t="s">
        <v>453</v>
      </c>
      <c r="G114" s="1" t="s">
        <v>504</v>
      </c>
      <c r="H114" s="1" t="s">
        <v>74</v>
      </c>
      <c r="I114" s="1" t="s">
        <v>200</v>
      </c>
      <c r="J114" s="1" t="s">
        <v>165</v>
      </c>
      <c r="K114" s="1" t="s">
        <v>519</v>
      </c>
      <c r="L114" s="1" t="s">
        <v>520</v>
      </c>
      <c r="M114" s="1" t="s">
        <v>521</v>
      </c>
      <c r="N114" s="1" t="s">
        <v>314</v>
      </c>
      <c r="O114" s="1" t="s">
        <v>422</v>
      </c>
      <c r="P114" s="1" t="s">
        <v>315</v>
      </c>
      <c r="Q114" s="1" t="s">
        <v>179</v>
      </c>
      <c r="R114" s="1" t="s">
        <v>381</v>
      </c>
      <c r="S114" s="1" t="s">
        <v>152</v>
      </c>
      <c r="T114" s="1" t="s">
        <v>330</v>
      </c>
      <c r="U114" s="1" t="s">
        <v>337</v>
      </c>
      <c r="V114" s="1" t="s">
        <v>218</v>
      </c>
      <c r="W114" s="1" t="s">
        <v>326</v>
      </c>
      <c r="X114" s="1" t="s">
        <v>305</v>
      </c>
      <c r="Y114" s="1" t="s">
        <v>56</v>
      </c>
      <c r="Z114" s="1" t="s">
        <v>263</v>
      </c>
      <c r="AA114" s="1" t="s">
        <v>294</v>
      </c>
      <c r="AB114" s="1" t="s">
        <v>227</v>
      </c>
      <c r="AC114" s="1" t="s">
        <v>193</v>
      </c>
      <c r="AD114" s="1" t="s">
        <v>318</v>
      </c>
    </row>
    <row r="115" spans="1:30" x14ac:dyDescent="0.35">
      <c r="A115" s="1" t="s">
        <v>73</v>
      </c>
      <c r="B115">
        <v>2016</v>
      </c>
      <c r="C115" s="1" t="s">
        <v>85</v>
      </c>
      <c r="D115" s="1" t="s">
        <v>319</v>
      </c>
      <c r="E115" s="1" t="s">
        <v>401</v>
      </c>
      <c r="F115" s="1" t="s">
        <v>403</v>
      </c>
      <c r="G115" s="1" t="s">
        <v>453</v>
      </c>
      <c r="H115" s="1" t="s">
        <v>176</v>
      </c>
      <c r="I115" s="1" t="s">
        <v>360</v>
      </c>
      <c r="J115" s="1" t="s">
        <v>453</v>
      </c>
      <c r="K115" s="1" t="s">
        <v>522</v>
      </c>
      <c r="L115" s="1" t="s">
        <v>523</v>
      </c>
      <c r="M115" s="1" t="s">
        <v>490</v>
      </c>
      <c r="N115" s="1" t="s">
        <v>336</v>
      </c>
      <c r="O115" s="1" t="s">
        <v>471</v>
      </c>
      <c r="P115" s="1" t="s">
        <v>260</v>
      </c>
      <c r="Q115" s="1" t="s">
        <v>505</v>
      </c>
      <c r="R115" s="1" t="s">
        <v>394</v>
      </c>
      <c r="S115" s="1" t="s">
        <v>303</v>
      </c>
      <c r="T115" s="1" t="s">
        <v>524</v>
      </c>
      <c r="U115" s="1" t="s">
        <v>337</v>
      </c>
      <c r="V115" s="1" t="s">
        <v>307</v>
      </c>
      <c r="W115" s="1" t="s">
        <v>354</v>
      </c>
      <c r="X115" s="1" t="s">
        <v>230</v>
      </c>
      <c r="Y115" s="1" t="s">
        <v>114</v>
      </c>
      <c r="Z115" s="1" t="s">
        <v>293</v>
      </c>
      <c r="AA115" s="1" t="s">
        <v>340</v>
      </c>
      <c r="AB115" s="1" t="s">
        <v>195</v>
      </c>
      <c r="AC115" s="1" t="s">
        <v>201</v>
      </c>
      <c r="AD115" s="1" t="s">
        <v>393</v>
      </c>
    </row>
    <row r="116" spans="1:30" x14ac:dyDescent="0.35">
      <c r="A116" s="1" t="s">
        <v>30</v>
      </c>
      <c r="B116">
        <v>2016</v>
      </c>
      <c r="C116" s="1" t="s">
        <v>107</v>
      </c>
      <c r="D116" s="1" t="s">
        <v>332</v>
      </c>
      <c r="E116" s="1" t="s">
        <v>377</v>
      </c>
      <c r="F116" s="1" t="s">
        <v>353</v>
      </c>
      <c r="G116" s="1" t="s">
        <v>418</v>
      </c>
      <c r="H116" s="1" t="s">
        <v>186</v>
      </c>
      <c r="I116" s="1" t="s">
        <v>435</v>
      </c>
      <c r="J116" s="1" t="s">
        <v>513</v>
      </c>
      <c r="K116" s="1" t="s">
        <v>525</v>
      </c>
      <c r="L116" s="1" t="s">
        <v>99</v>
      </c>
      <c r="M116" s="1" t="s">
        <v>405</v>
      </c>
      <c r="N116" s="1" t="s">
        <v>360</v>
      </c>
      <c r="O116" s="1" t="s">
        <v>526</v>
      </c>
      <c r="P116" s="1" t="s">
        <v>375</v>
      </c>
      <c r="Q116" s="1" t="s">
        <v>527</v>
      </c>
      <c r="R116" s="1" t="s">
        <v>377</v>
      </c>
      <c r="S116" s="1" t="s">
        <v>524</v>
      </c>
      <c r="T116" s="1" t="s">
        <v>434</v>
      </c>
      <c r="U116" s="1" t="s">
        <v>48</v>
      </c>
      <c r="V116" s="1" t="s">
        <v>297</v>
      </c>
      <c r="W116" s="1" t="s">
        <v>301</v>
      </c>
      <c r="X116" s="1" t="s">
        <v>331</v>
      </c>
      <c r="Y116" s="1" t="s">
        <v>211</v>
      </c>
      <c r="Z116" s="1" t="s">
        <v>230</v>
      </c>
      <c r="AA116" s="1" t="s">
        <v>402</v>
      </c>
      <c r="AB116" s="1" t="s">
        <v>232</v>
      </c>
      <c r="AC116" s="1" t="s">
        <v>299</v>
      </c>
      <c r="AD116" s="1" t="s">
        <v>379</v>
      </c>
    </row>
    <row r="117" spans="1:30" x14ac:dyDescent="0.35">
      <c r="A117" s="1" t="s">
        <v>54</v>
      </c>
      <c r="B117">
        <v>2016</v>
      </c>
      <c r="C117" s="1" t="s">
        <v>107</v>
      </c>
      <c r="D117" s="1" t="s">
        <v>331</v>
      </c>
      <c r="E117" s="1" t="s">
        <v>528</v>
      </c>
      <c r="F117" s="1" t="s">
        <v>141</v>
      </c>
      <c r="G117" s="1" t="s">
        <v>328</v>
      </c>
      <c r="H117" s="1" t="s">
        <v>62</v>
      </c>
      <c r="I117" s="1" t="s">
        <v>272</v>
      </c>
      <c r="J117" s="1" t="s">
        <v>391</v>
      </c>
      <c r="K117" s="1" t="s">
        <v>529</v>
      </c>
      <c r="L117" s="1" t="s">
        <v>61</v>
      </c>
      <c r="M117" s="1" t="s">
        <v>501</v>
      </c>
      <c r="N117" s="1" t="s">
        <v>275</v>
      </c>
      <c r="O117" s="1" t="s">
        <v>530</v>
      </c>
      <c r="P117" s="1" t="s">
        <v>335</v>
      </c>
      <c r="Q117" s="1" t="s">
        <v>531</v>
      </c>
      <c r="R117" s="1" t="s">
        <v>319</v>
      </c>
      <c r="S117" s="1" t="s">
        <v>293</v>
      </c>
      <c r="T117" s="1" t="s">
        <v>287</v>
      </c>
      <c r="U117" s="1" t="s">
        <v>360</v>
      </c>
      <c r="V117" s="1" t="s">
        <v>176</v>
      </c>
      <c r="W117" s="1" t="s">
        <v>341</v>
      </c>
      <c r="X117" s="1" t="s">
        <v>306</v>
      </c>
      <c r="Y117" s="1" t="s">
        <v>131</v>
      </c>
      <c r="Z117" s="1" t="s">
        <v>201</v>
      </c>
      <c r="AA117" s="1" t="s">
        <v>319</v>
      </c>
      <c r="AB117" s="1" t="s">
        <v>221</v>
      </c>
      <c r="AC117" s="1" t="s">
        <v>226</v>
      </c>
      <c r="AD117" s="1" t="s">
        <v>318</v>
      </c>
    </row>
    <row r="118" spans="1:30" x14ac:dyDescent="0.35">
      <c r="A118" s="1" t="s">
        <v>73</v>
      </c>
      <c r="B118">
        <v>2016</v>
      </c>
      <c r="C118" s="1" t="s">
        <v>107</v>
      </c>
      <c r="D118" s="1" t="s">
        <v>388</v>
      </c>
      <c r="E118" s="1" t="s">
        <v>493</v>
      </c>
      <c r="F118" s="1" t="s">
        <v>354</v>
      </c>
      <c r="G118" s="1" t="s">
        <v>524</v>
      </c>
      <c r="H118" s="1" t="s">
        <v>215</v>
      </c>
      <c r="I118" s="1" t="s">
        <v>381</v>
      </c>
      <c r="J118" s="1" t="s">
        <v>342</v>
      </c>
      <c r="K118" s="1" t="s">
        <v>532</v>
      </c>
      <c r="L118" s="1" t="s">
        <v>533</v>
      </c>
      <c r="M118" s="1" t="s">
        <v>517</v>
      </c>
      <c r="N118" s="1" t="s">
        <v>307</v>
      </c>
      <c r="O118" s="1" t="s">
        <v>528</v>
      </c>
      <c r="P118" s="1" t="s">
        <v>342</v>
      </c>
      <c r="Q118" s="1" t="s">
        <v>534</v>
      </c>
      <c r="R118" s="1" t="s">
        <v>406</v>
      </c>
      <c r="S118" s="1" t="s">
        <v>292</v>
      </c>
      <c r="T118" s="1" t="s">
        <v>418</v>
      </c>
      <c r="U118" s="1" t="s">
        <v>360</v>
      </c>
      <c r="V118" s="1" t="s">
        <v>311</v>
      </c>
      <c r="W118" s="1" t="s">
        <v>353</v>
      </c>
      <c r="X118" s="1" t="s">
        <v>237</v>
      </c>
      <c r="Y118" s="1" t="s">
        <v>134</v>
      </c>
      <c r="Z118" s="1" t="s">
        <v>314</v>
      </c>
      <c r="AA118" s="1" t="s">
        <v>364</v>
      </c>
      <c r="AB118" s="1" t="s">
        <v>226</v>
      </c>
      <c r="AC118" s="1" t="s">
        <v>284</v>
      </c>
      <c r="AD118" s="1" t="s">
        <v>393</v>
      </c>
    </row>
    <row r="119" spans="1:30" x14ac:dyDescent="0.35">
      <c r="A119" s="1" t="s">
        <v>30</v>
      </c>
      <c r="B119">
        <v>2016</v>
      </c>
      <c r="C119" s="1" t="s">
        <v>123</v>
      </c>
      <c r="D119" s="1" t="s">
        <v>380</v>
      </c>
      <c r="E119" s="1" t="s">
        <v>530</v>
      </c>
      <c r="F119" s="1" t="s">
        <v>322</v>
      </c>
      <c r="G119" s="1" t="s">
        <v>406</v>
      </c>
      <c r="H119" s="1" t="s">
        <v>289</v>
      </c>
      <c r="I119" s="1" t="s">
        <v>535</v>
      </c>
      <c r="J119" s="1" t="s">
        <v>412</v>
      </c>
      <c r="K119" s="1" t="s">
        <v>536</v>
      </c>
      <c r="L119" s="1" t="s">
        <v>65</v>
      </c>
      <c r="M119" s="1" t="s">
        <v>396</v>
      </c>
      <c r="N119" s="1" t="s">
        <v>346</v>
      </c>
      <c r="O119" s="1" t="s">
        <v>429</v>
      </c>
      <c r="P119" s="1" t="s">
        <v>389</v>
      </c>
      <c r="Q119" s="1" t="s">
        <v>537</v>
      </c>
      <c r="R119" s="1" t="s">
        <v>527</v>
      </c>
      <c r="S119" s="1" t="s">
        <v>404</v>
      </c>
      <c r="T119" s="1" t="s">
        <v>377</v>
      </c>
      <c r="U119" s="1" t="s">
        <v>48</v>
      </c>
      <c r="V119" s="1" t="s">
        <v>297</v>
      </c>
      <c r="W119" s="1" t="s">
        <v>379</v>
      </c>
      <c r="X119" s="1" t="s">
        <v>348</v>
      </c>
      <c r="Y119" s="1" t="s">
        <v>231</v>
      </c>
      <c r="Z119" s="1" t="s">
        <v>351</v>
      </c>
      <c r="AA119" s="1" t="s">
        <v>420</v>
      </c>
      <c r="AB119" s="1" t="s">
        <v>243</v>
      </c>
      <c r="AC119" s="1" t="s">
        <v>288</v>
      </c>
      <c r="AD119" s="1" t="s">
        <v>446</v>
      </c>
    </row>
    <row r="120" spans="1:30" x14ac:dyDescent="0.35">
      <c r="A120" s="1" t="s">
        <v>54</v>
      </c>
      <c r="B120">
        <v>2016</v>
      </c>
      <c r="C120" s="1" t="s">
        <v>123</v>
      </c>
      <c r="D120" s="1" t="s">
        <v>360</v>
      </c>
      <c r="E120" s="1" t="s">
        <v>538</v>
      </c>
      <c r="F120" s="1" t="s">
        <v>272</v>
      </c>
      <c r="G120" s="1" t="s">
        <v>524</v>
      </c>
      <c r="H120" s="1" t="s">
        <v>121</v>
      </c>
      <c r="I120" s="1" t="s">
        <v>338</v>
      </c>
      <c r="J120" s="1" t="s">
        <v>539</v>
      </c>
      <c r="K120" s="1" t="s">
        <v>540</v>
      </c>
      <c r="L120" s="1" t="s">
        <v>56</v>
      </c>
      <c r="M120" s="1" t="s">
        <v>541</v>
      </c>
      <c r="N120" s="1" t="s">
        <v>299</v>
      </c>
      <c r="O120" s="1" t="s">
        <v>505</v>
      </c>
      <c r="P120" s="1" t="s">
        <v>389</v>
      </c>
      <c r="Q120" s="1" t="s">
        <v>510</v>
      </c>
      <c r="R120" s="1" t="s">
        <v>387</v>
      </c>
      <c r="S120" s="1" t="s">
        <v>248</v>
      </c>
      <c r="T120" s="1" t="s">
        <v>303</v>
      </c>
      <c r="U120" s="1" t="s">
        <v>361</v>
      </c>
      <c r="V120" s="1" t="s">
        <v>126</v>
      </c>
      <c r="W120" s="1" t="s">
        <v>327</v>
      </c>
      <c r="X120" s="1" t="s">
        <v>298</v>
      </c>
      <c r="Y120" s="1" t="s">
        <v>76</v>
      </c>
      <c r="Z120" s="1" t="s">
        <v>305</v>
      </c>
      <c r="AA120" s="1" t="s">
        <v>371</v>
      </c>
      <c r="AB120" s="1" t="s">
        <v>290</v>
      </c>
      <c r="AC120" s="1" t="s">
        <v>289</v>
      </c>
      <c r="AD120" s="1" t="s">
        <v>330</v>
      </c>
    </row>
    <row r="121" spans="1:30" x14ac:dyDescent="0.35">
      <c r="A121" s="1" t="s">
        <v>73</v>
      </c>
      <c r="B121">
        <v>2016</v>
      </c>
      <c r="C121" s="1" t="s">
        <v>123</v>
      </c>
      <c r="D121" s="1" t="s">
        <v>340</v>
      </c>
      <c r="E121" s="1" t="s">
        <v>539</v>
      </c>
      <c r="F121" s="1" t="s">
        <v>259</v>
      </c>
      <c r="G121" s="1" t="s">
        <v>394</v>
      </c>
      <c r="H121" s="1" t="s">
        <v>176</v>
      </c>
      <c r="I121" s="1" t="s">
        <v>542</v>
      </c>
      <c r="J121" s="1" t="s">
        <v>527</v>
      </c>
      <c r="K121" s="1" t="s">
        <v>543</v>
      </c>
      <c r="L121" s="1" t="s">
        <v>47</v>
      </c>
      <c r="M121" s="1" t="s">
        <v>377</v>
      </c>
      <c r="N121" s="1" t="s">
        <v>374</v>
      </c>
      <c r="O121" s="1" t="s">
        <v>544</v>
      </c>
      <c r="P121" s="1" t="s">
        <v>389</v>
      </c>
      <c r="Q121" s="1" t="s">
        <v>485</v>
      </c>
      <c r="R121" s="1" t="s">
        <v>389</v>
      </c>
      <c r="S121" s="1" t="s">
        <v>319</v>
      </c>
      <c r="T121" s="1" t="s">
        <v>457</v>
      </c>
      <c r="U121" s="1" t="s">
        <v>361</v>
      </c>
      <c r="V121" s="1" t="s">
        <v>341</v>
      </c>
      <c r="W121" s="1" t="s">
        <v>287</v>
      </c>
      <c r="X121" s="1" t="s">
        <v>351</v>
      </c>
      <c r="Y121" s="1" t="s">
        <v>147</v>
      </c>
      <c r="Z121" s="1" t="s">
        <v>299</v>
      </c>
      <c r="AA121" s="1" t="s">
        <v>301</v>
      </c>
      <c r="AB121" s="1" t="s">
        <v>214</v>
      </c>
      <c r="AC121" s="1" t="s">
        <v>298</v>
      </c>
      <c r="AD121" s="1" t="s">
        <v>332</v>
      </c>
    </row>
    <row r="122" spans="1:30" x14ac:dyDescent="0.35">
      <c r="A122" s="1" t="s">
        <v>30</v>
      </c>
      <c r="B122">
        <v>2016</v>
      </c>
      <c r="C122" s="1" t="s">
        <v>136</v>
      </c>
      <c r="D122" s="1" t="s">
        <v>371</v>
      </c>
      <c r="E122" s="1" t="s">
        <v>310</v>
      </c>
      <c r="F122" s="1" t="s">
        <v>337</v>
      </c>
      <c r="G122" s="1" t="s">
        <v>481</v>
      </c>
      <c r="H122" s="1" t="s">
        <v>289</v>
      </c>
      <c r="I122" s="1" t="s">
        <v>535</v>
      </c>
      <c r="J122" s="1" t="s">
        <v>545</v>
      </c>
      <c r="K122" s="1" t="s">
        <v>546</v>
      </c>
      <c r="L122" s="1" t="s">
        <v>32</v>
      </c>
      <c r="M122" s="1" t="s">
        <v>482</v>
      </c>
      <c r="N122" s="1" t="s">
        <v>292</v>
      </c>
      <c r="O122" s="1" t="s">
        <v>547</v>
      </c>
      <c r="P122" s="1" t="s">
        <v>490</v>
      </c>
      <c r="Q122" s="1" t="s">
        <v>548</v>
      </c>
      <c r="R122" s="1" t="s">
        <v>530</v>
      </c>
      <c r="S122" s="1" t="s">
        <v>338</v>
      </c>
      <c r="T122" s="1" t="s">
        <v>542</v>
      </c>
      <c r="U122" s="1" t="s">
        <v>48</v>
      </c>
      <c r="V122" s="1" t="s">
        <v>380</v>
      </c>
      <c r="W122" s="1" t="s">
        <v>249</v>
      </c>
      <c r="X122" s="1" t="s">
        <v>303</v>
      </c>
      <c r="Y122" s="1" t="s">
        <v>273</v>
      </c>
      <c r="Z122" s="1" t="s">
        <v>374</v>
      </c>
      <c r="AA122" s="1" t="s">
        <v>315</v>
      </c>
      <c r="AB122" s="1" t="s">
        <v>306</v>
      </c>
      <c r="AC122" s="1" t="s">
        <v>230</v>
      </c>
      <c r="AD122" s="1" t="s">
        <v>453</v>
      </c>
    </row>
    <row r="123" spans="1:30" x14ac:dyDescent="0.35">
      <c r="A123" s="1" t="s">
        <v>54</v>
      </c>
      <c r="B123">
        <v>2016</v>
      </c>
      <c r="C123" s="1" t="s">
        <v>136</v>
      </c>
      <c r="D123" s="1" t="s">
        <v>302</v>
      </c>
      <c r="E123" s="1" t="s">
        <v>455</v>
      </c>
      <c r="F123" s="1" t="s">
        <v>297</v>
      </c>
      <c r="G123" s="1" t="s">
        <v>375</v>
      </c>
      <c r="H123" s="1" t="s">
        <v>135</v>
      </c>
      <c r="I123" s="1" t="s">
        <v>549</v>
      </c>
      <c r="J123" s="1" t="s">
        <v>550</v>
      </c>
      <c r="K123" s="1" t="s">
        <v>551</v>
      </c>
      <c r="L123" s="1" t="s">
        <v>143</v>
      </c>
      <c r="M123" s="1" t="s">
        <v>510</v>
      </c>
      <c r="N123" s="1" t="s">
        <v>281</v>
      </c>
      <c r="O123" s="1" t="s">
        <v>528</v>
      </c>
      <c r="P123" s="1" t="s">
        <v>552</v>
      </c>
      <c r="Q123" s="1" t="s">
        <v>553</v>
      </c>
      <c r="R123" s="1" t="s">
        <v>397</v>
      </c>
      <c r="S123" s="1" t="s">
        <v>275</v>
      </c>
      <c r="T123" s="1" t="s">
        <v>381</v>
      </c>
      <c r="U123" s="1" t="s">
        <v>393</v>
      </c>
      <c r="V123" s="1" t="s">
        <v>158</v>
      </c>
      <c r="W123" s="1" t="s">
        <v>351</v>
      </c>
      <c r="X123" s="1" t="s">
        <v>293</v>
      </c>
      <c r="Y123" s="1" t="s">
        <v>161</v>
      </c>
      <c r="Z123" s="1" t="s">
        <v>210</v>
      </c>
      <c r="AA123" s="1" t="s">
        <v>379</v>
      </c>
      <c r="AB123" s="1" t="s">
        <v>295</v>
      </c>
      <c r="AC123" s="1" t="s">
        <v>239</v>
      </c>
      <c r="AD123" s="1" t="s">
        <v>340</v>
      </c>
    </row>
    <row r="124" spans="1:30" x14ac:dyDescent="0.35">
      <c r="A124" s="1" t="s">
        <v>73</v>
      </c>
      <c r="B124">
        <v>2016</v>
      </c>
      <c r="C124" s="1" t="s">
        <v>136</v>
      </c>
      <c r="D124" s="1" t="s">
        <v>387</v>
      </c>
      <c r="E124" s="1" t="s">
        <v>428</v>
      </c>
      <c r="F124" s="1" t="s">
        <v>346</v>
      </c>
      <c r="G124" s="1" t="s">
        <v>435</v>
      </c>
      <c r="H124" s="1" t="s">
        <v>158</v>
      </c>
      <c r="I124" s="1" t="s">
        <v>548</v>
      </c>
      <c r="J124" s="1" t="s">
        <v>441</v>
      </c>
      <c r="K124" s="1" t="s">
        <v>554</v>
      </c>
      <c r="L124" s="1" t="s">
        <v>87</v>
      </c>
      <c r="M124" s="1" t="s">
        <v>473</v>
      </c>
      <c r="N124" s="1" t="s">
        <v>345</v>
      </c>
      <c r="O124" s="1" t="s">
        <v>429</v>
      </c>
      <c r="P124" s="1" t="s">
        <v>489</v>
      </c>
      <c r="Q124" s="1" t="s">
        <v>555</v>
      </c>
      <c r="R124" s="1" t="s">
        <v>482</v>
      </c>
      <c r="S124" s="1" t="s">
        <v>387</v>
      </c>
      <c r="T124" s="1" t="s">
        <v>396</v>
      </c>
      <c r="U124" s="1" t="s">
        <v>393</v>
      </c>
      <c r="V124" s="1" t="s">
        <v>296</v>
      </c>
      <c r="W124" s="1" t="s">
        <v>393</v>
      </c>
      <c r="X124" s="1" t="s">
        <v>141</v>
      </c>
      <c r="Y124" s="1" t="s">
        <v>101</v>
      </c>
      <c r="Z124" s="1" t="s">
        <v>281</v>
      </c>
      <c r="AA124" s="1" t="s">
        <v>249</v>
      </c>
      <c r="AB124" s="1" t="s">
        <v>169</v>
      </c>
      <c r="AC124" s="1" t="s">
        <v>275</v>
      </c>
      <c r="AD124" s="1" t="s">
        <v>367</v>
      </c>
    </row>
    <row r="125" spans="1:30" x14ac:dyDescent="0.35">
      <c r="A125" s="1" t="s">
        <v>30</v>
      </c>
      <c r="B125">
        <v>2016</v>
      </c>
      <c r="C125" s="1" t="s">
        <v>146</v>
      </c>
      <c r="D125" s="1" t="s">
        <v>367</v>
      </c>
      <c r="E125" s="1" t="s">
        <v>497</v>
      </c>
      <c r="F125" s="1" t="s">
        <v>340</v>
      </c>
      <c r="G125" s="1" t="s">
        <v>490</v>
      </c>
      <c r="H125" s="1" t="s">
        <v>200</v>
      </c>
      <c r="I125" s="1" t="s">
        <v>429</v>
      </c>
      <c r="J125" s="1" t="s">
        <v>556</v>
      </c>
      <c r="K125" s="1" t="s">
        <v>557</v>
      </c>
      <c r="L125" s="1" t="s">
        <v>108</v>
      </c>
      <c r="M125" s="1" t="s">
        <v>440</v>
      </c>
      <c r="N125" s="1" t="s">
        <v>319</v>
      </c>
      <c r="O125" s="1" t="s">
        <v>558</v>
      </c>
      <c r="P125" s="1" t="s">
        <v>548</v>
      </c>
      <c r="Q125" s="1" t="s">
        <v>559</v>
      </c>
      <c r="R125" s="1" t="s">
        <v>528</v>
      </c>
      <c r="S125" s="1" t="s">
        <v>491</v>
      </c>
      <c r="T125" s="1" t="s">
        <v>414</v>
      </c>
      <c r="U125" s="1" t="s">
        <v>48</v>
      </c>
      <c r="V125" s="1" t="s">
        <v>379</v>
      </c>
      <c r="W125" s="1" t="s">
        <v>304</v>
      </c>
      <c r="X125" s="1" t="s">
        <v>381</v>
      </c>
      <c r="Y125" s="1" t="s">
        <v>208</v>
      </c>
      <c r="Z125" s="1" t="s">
        <v>264</v>
      </c>
      <c r="AA125" s="1" t="s">
        <v>524</v>
      </c>
      <c r="AB125" s="1" t="s">
        <v>272</v>
      </c>
      <c r="AC125" s="1" t="s">
        <v>317</v>
      </c>
      <c r="AD125" s="1" t="s">
        <v>423</v>
      </c>
    </row>
    <row r="126" spans="1:30" x14ac:dyDescent="0.35">
      <c r="A126" s="1" t="s">
        <v>54</v>
      </c>
      <c r="B126">
        <v>2016</v>
      </c>
      <c r="C126" s="1" t="s">
        <v>146</v>
      </c>
      <c r="D126" s="1" t="s">
        <v>308</v>
      </c>
      <c r="E126" s="1" t="s">
        <v>560</v>
      </c>
      <c r="F126" s="1" t="s">
        <v>394</v>
      </c>
      <c r="G126" s="1" t="s">
        <v>457</v>
      </c>
      <c r="H126" s="1" t="s">
        <v>88</v>
      </c>
      <c r="I126" s="1" t="s">
        <v>537</v>
      </c>
      <c r="J126" s="1" t="s">
        <v>561</v>
      </c>
      <c r="K126" s="1" t="s">
        <v>562</v>
      </c>
      <c r="L126" s="1" t="s">
        <v>205</v>
      </c>
      <c r="M126" s="1" t="s">
        <v>563</v>
      </c>
      <c r="N126" s="1" t="s">
        <v>300</v>
      </c>
      <c r="O126" s="1" t="s">
        <v>564</v>
      </c>
      <c r="P126" s="1" t="s">
        <v>498</v>
      </c>
      <c r="Q126" s="1" t="s">
        <v>565</v>
      </c>
      <c r="R126" s="1" t="s">
        <v>371</v>
      </c>
      <c r="S126" s="1" t="s">
        <v>299</v>
      </c>
      <c r="T126" s="1" t="s">
        <v>340</v>
      </c>
      <c r="U126" s="1" t="s">
        <v>287</v>
      </c>
      <c r="V126" s="1" t="s">
        <v>212</v>
      </c>
      <c r="W126" s="1" t="s">
        <v>351</v>
      </c>
      <c r="X126" s="1" t="s">
        <v>314</v>
      </c>
      <c r="Y126" s="1" t="s">
        <v>144</v>
      </c>
      <c r="Z126" s="1" t="s">
        <v>272</v>
      </c>
      <c r="AA126" s="1" t="s">
        <v>304</v>
      </c>
      <c r="AB126" s="1" t="s">
        <v>263</v>
      </c>
      <c r="AC126" s="1" t="s">
        <v>191</v>
      </c>
      <c r="AD126" s="1" t="s">
        <v>391</v>
      </c>
    </row>
    <row r="127" spans="1:30" x14ac:dyDescent="0.35">
      <c r="A127" s="1" t="s">
        <v>73</v>
      </c>
      <c r="B127">
        <v>2016</v>
      </c>
      <c r="C127" s="1" t="s">
        <v>146</v>
      </c>
      <c r="D127" s="1" t="s">
        <v>301</v>
      </c>
      <c r="E127" s="1" t="s">
        <v>372</v>
      </c>
      <c r="F127" s="1" t="s">
        <v>312</v>
      </c>
      <c r="G127" s="1" t="s">
        <v>417</v>
      </c>
      <c r="H127" s="1" t="s">
        <v>212</v>
      </c>
      <c r="I127" s="1" t="s">
        <v>534</v>
      </c>
      <c r="J127" s="1" t="s">
        <v>566</v>
      </c>
      <c r="K127" s="1" t="s">
        <v>203</v>
      </c>
      <c r="L127" s="1" t="s">
        <v>109</v>
      </c>
      <c r="M127" s="1" t="s">
        <v>528</v>
      </c>
      <c r="N127" s="1" t="s">
        <v>337</v>
      </c>
      <c r="O127" s="1" t="s">
        <v>535</v>
      </c>
      <c r="P127" s="1" t="s">
        <v>539</v>
      </c>
      <c r="Q127" s="1" t="s">
        <v>567</v>
      </c>
      <c r="R127" s="1" t="s">
        <v>472</v>
      </c>
      <c r="S127" s="1" t="s">
        <v>397</v>
      </c>
      <c r="T127" s="1" t="s">
        <v>465</v>
      </c>
      <c r="U127" s="1" t="s">
        <v>287</v>
      </c>
      <c r="V127" s="1" t="s">
        <v>317</v>
      </c>
      <c r="W127" s="1" t="s">
        <v>319</v>
      </c>
      <c r="X127" s="1" t="s">
        <v>264</v>
      </c>
      <c r="Y127" s="1" t="s">
        <v>139</v>
      </c>
      <c r="Z127" s="1" t="s">
        <v>288</v>
      </c>
      <c r="AA127" s="1" t="s">
        <v>328</v>
      </c>
      <c r="AB127" s="1" t="s">
        <v>266</v>
      </c>
      <c r="AC127" s="1" t="s">
        <v>281</v>
      </c>
      <c r="AD127" s="1" t="s">
        <v>409</v>
      </c>
    </row>
    <row r="128" spans="1:30" x14ac:dyDescent="0.35">
      <c r="A128" s="1" t="s">
        <v>30</v>
      </c>
      <c r="B128">
        <v>2016</v>
      </c>
      <c r="C128" s="1" t="s">
        <v>163</v>
      </c>
      <c r="D128" s="1" t="s">
        <v>304</v>
      </c>
      <c r="E128" s="1" t="s">
        <v>509</v>
      </c>
      <c r="F128" s="1" t="s">
        <v>504</v>
      </c>
      <c r="G128" s="1" t="s">
        <v>500</v>
      </c>
      <c r="H128" s="1" t="s">
        <v>305</v>
      </c>
      <c r="I128" s="1" t="s">
        <v>568</v>
      </c>
      <c r="J128" s="1" t="s">
        <v>569</v>
      </c>
      <c r="K128" s="1" t="s">
        <v>570</v>
      </c>
      <c r="L128" s="1" t="s">
        <v>164</v>
      </c>
      <c r="M128" s="1" t="s">
        <v>436</v>
      </c>
      <c r="N128" s="1" t="s">
        <v>332</v>
      </c>
      <c r="O128" s="1" t="s">
        <v>571</v>
      </c>
      <c r="P128" s="1" t="s">
        <v>486</v>
      </c>
      <c r="Q128" s="1" t="s">
        <v>572</v>
      </c>
      <c r="R128" s="1" t="s">
        <v>559</v>
      </c>
      <c r="S128" s="1" t="s">
        <v>482</v>
      </c>
      <c r="T128" s="1" t="s">
        <v>534</v>
      </c>
      <c r="U128" s="1" t="s">
        <v>48</v>
      </c>
      <c r="V128" s="1" t="s">
        <v>385</v>
      </c>
      <c r="W128" s="1" t="s">
        <v>573</v>
      </c>
      <c r="X128" s="1" t="s">
        <v>162</v>
      </c>
      <c r="Y128" s="1" t="s">
        <v>177</v>
      </c>
      <c r="Z128" s="1" t="s">
        <v>348</v>
      </c>
      <c r="AA128" s="1" t="s">
        <v>405</v>
      </c>
      <c r="AB128" s="1" t="s">
        <v>291</v>
      </c>
      <c r="AC128" s="1" t="s">
        <v>318</v>
      </c>
      <c r="AD128" s="1" t="s">
        <v>382</v>
      </c>
    </row>
    <row r="129" spans="1:30" x14ac:dyDescent="0.35">
      <c r="A129" s="1" t="s">
        <v>54</v>
      </c>
      <c r="B129">
        <v>2016</v>
      </c>
      <c r="C129" s="1" t="s">
        <v>163</v>
      </c>
      <c r="D129" s="1" t="s">
        <v>387</v>
      </c>
      <c r="E129" s="1" t="s">
        <v>574</v>
      </c>
      <c r="F129" s="1" t="s">
        <v>575</v>
      </c>
      <c r="G129" s="1" t="s">
        <v>389</v>
      </c>
      <c r="H129" s="1" t="s">
        <v>149</v>
      </c>
      <c r="I129" s="1" t="s">
        <v>526</v>
      </c>
      <c r="J129" s="1" t="s">
        <v>576</v>
      </c>
      <c r="K129" s="1" t="s">
        <v>577</v>
      </c>
      <c r="L129" s="1" t="s">
        <v>222</v>
      </c>
      <c r="M129" s="1" t="s">
        <v>560</v>
      </c>
      <c r="N129" s="1" t="s">
        <v>288</v>
      </c>
      <c r="O129" s="1" t="s">
        <v>310</v>
      </c>
      <c r="P129" s="1" t="s">
        <v>578</v>
      </c>
      <c r="Q129" s="1" t="s">
        <v>579</v>
      </c>
      <c r="R129" s="1" t="s">
        <v>420</v>
      </c>
      <c r="S129" s="1" t="s">
        <v>299</v>
      </c>
      <c r="T129" s="1" t="s">
        <v>364</v>
      </c>
      <c r="U129" s="1" t="s">
        <v>319</v>
      </c>
      <c r="V129" s="1" t="s">
        <v>212</v>
      </c>
      <c r="W129" s="1" t="s">
        <v>253</v>
      </c>
      <c r="X129" s="1" t="s">
        <v>291</v>
      </c>
      <c r="Y129" s="1" t="s">
        <v>174</v>
      </c>
      <c r="Z129" s="1" t="s">
        <v>293</v>
      </c>
      <c r="AA129" s="1" t="s">
        <v>405</v>
      </c>
      <c r="AB129" s="1" t="s">
        <v>298</v>
      </c>
      <c r="AC129" s="1" t="s">
        <v>272</v>
      </c>
      <c r="AD129" s="1" t="s">
        <v>446</v>
      </c>
    </row>
    <row r="130" spans="1:30" x14ac:dyDescent="0.35">
      <c r="A130" s="1" t="s">
        <v>73</v>
      </c>
      <c r="B130">
        <v>2016</v>
      </c>
      <c r="C130" s="1" t="s">
        <v>163</v>
      </c>
      <c r="D130" s="1" t="s">
        <v>249</v>
      </c>
      <c r="E130" s="1" t="s">
        <v>580</v>
      </c>
      <c r="F130" s="1" t="s">
        <v>376</v>
      </c>
      <c r="G130" s="1" t="s">
        <v>549</v>
      </c>
      <c r="H130" s="1" t="s">
        <v>177</v>
      </c>
      <c r="I130" s="1" t="s">
        <v>581</v>
      </c>
      <c r="J130" s="1" t="s">
        <v>459</v>
      </c>
      <c r="K130" s="1" t="s">
        <v>582</v>
      </c>
      <c r="L130" s="1" t="s">
        <v>142</v>
      </c>
      <c r="M130" s="1" t="s">
        <v>310</v>
      </c>
      <c r="N130" s="1" t="s">
        <v>302</v>
      </c>
      <c r="O130" s="1" t="s">
        <v>583</v>
      </c>
      <c r="P130" s="1" t="s">
        <v>584</v>
      </c>
      <c r="Q130" s="1" t="s">
        <v>538</v>
      </c>
      <c r="R130" s="1" t="s">
        <v>549</v>
      </c>
      <c r="S130" s="1" t="s">
        <v>371</v>
      </c>
      <c r="T130" s="1" t="s">
        <v>333</v>
      </c>
      <c r="U130" s="1" t="s">
        <v>319</v>
      </c>
      <c r="V130" s="1" t="s">
        <v>322</v>
      </c>
      <c r="W130" s="1" t="s">
        <v>364</v>
      </c>
      <c r="X130" s="1" t="s">
        <v>270</v>
      </c>
      <c r="Y130" s="1" t="s">
        <v>113</v>
      </c>
      <c r="Z130" s="1" t="s">
        <v>311</v>
      </c>
      <c r="AA130" s="1" t="s">
        <v>405</v>
      </c>
      <c r="AB130" s="1" t="s">
        <v>248</v>
      </c>
      <c r="AC130" s="1" t="s">
        <v>269</v>
      </c>
      <c r="AD130" s="1" t="s">
        <v>338</v>
      </c>
    </row>
    <row r="131" spans="1:30" x14ac:dyDescent="0.35">
      <c r="A131" s="1" t="s">
        <v>30</v>
      </c>
      <c r="B131">
        <v>2016</v>
      </c>
      <c r="C131" s="1" t="s">
        <v>182</v>
      </c>
      <c r="D131" s="1" t="s">
        <v>409</v>
      </c>
      <c r="E131" s="1" t="s">
        <v>583</v>
      </c>
      <c r="F131" s="1" t="s">
        <v>453</v>
      </c>
      <c r="G131" s="1" t="s">
        <v>473</v>
      </c>
      <c r="H131" s="1" t="s">
        <v>272</v>
      </c>
      <c r="I131" s="1" t="s">
        <v>585</v>
      </c>
      <c r="J131" s="1" t="s">
        <v>586</v>
      </c>
      <c r="K131" s="1" t="s">
        <v>587</v>
      </c>
      <c r="L131" s="1" t="s">
        <v>147</v>
      </c>
      <c r="M131" s="1" t="s">
        <v>588</v>
      </c>
      <c r="N131" s="1" t="s">
        <v>391</v>
      </c>
      <c r="O131" s="1" t="s">
        <v>589</v>
      </c>
      <c r="P131" s="1" t="s">
        <v>572</v>
      </c>
      <c r="Q131" s="1" t="s">
        <v>185</v>
      </c>
      <c r="R131" s="1" t="s">
        <v>581</v>
      </c>
      <c r="S131" s="1" t="s">
        <v>382</v>
      </c>
      <c r="T131" s="1" t="s">
        <v>485</v>
      </c>
      <c r="U131" s="1" t="s">
        <v>48</v>
      </c>
      <c r="V131" s="1" t="s">
        <v>315</v>
      </c>
      <c r="W131" s="1" t="s">
        <v>404</v>
      </c>
      <c r="X131" s="1" t="s">
        <v>297</v>
      </c>
      <c r="Y131" s="1" t="s">
        <v>218</v>
      </c>
      <c r="Z131" s="1" t="s">
        <v>287</v>
      </c>
      <c r="AA131" s="1" t="s">
        <v>423</v>
      </c>
      <c r="AB131" s="1" t="s">
        <v>259</v>
      </c>
      <c r="AC131" s="1" t="s">
        <v>345</v>
      </c>
      <c r="AD131" s="1" t="s">
        <v>549</v>
      </c>
    </row>
    <row r="132" spans="1:30" x14ac:dyDescent="0.35">
      <c r="A132" s="1" t="s">
        <v>54</v>
      </c>
      <c r="B132">
        <v>2016</v>
      </c>
      <c r="C132" s="1" t="s">
        <v>182</v>
      </c>
      <c r="D132" s="1" t="s">
        <v>371</v>
      </c>
      <c r="E132" s="1" t="s">
        <v>368</v>
      </c>
      <c r="F132" s="1" t="s">
        <v>320</v>
      </c>
      <c r="G132" s="1" t="s">
        <v>482</v>
      </c>
      <c r="H132" s="1" t="s">
        <v>229</v>
      </c>
      <c r="I132" s="1" t="s">
        <v>471</v>
      </c>
      <c r="J132" s="1" t="s">
        <v>590</v>
      </c>
      <c r="K132" s="1" t="s">
        <v>591</v>
      </c>
      <c r="L132" s="1" t="s">
        <v>126</v>
      </c>
      <c r="M132" s="1" t="s">
        <v>592</v>
      </c>
      <c r="N132" s="1" t="s">
        <v>269</v>
      </c>
      <c r="O132" s="1" t="s">
        <v>535</v>
      </c>
      <c r="P132" s="1" t="s">
        <v>486</v>
      </c>
      <c r="Q132" s="1" t="s">
        <v>156</v>
      </c>
      <c r="R132" s="1" t="s">
        <v>312</v>
      </c>
      <c r="S132" s="1" t="s">
        <v>280</v>
      </c>
      <c r="T132" s="1" t="s">
        <v>332</v>
      </c>
      <c r="U132" s="1" t="s">
        <v>332</v>
      </c>
      <c r="V132" s="1" t="s">
        <v>181</v>
      </c>
      <c r="W132" s="1" t="s">
        <v>257</v>
      </c>
      <c r="X132" s="1" t="s">
        <v>258</v>
      </c>
      <c r="Y132" s="1" t="s">
        <v>100</v>
      </c>
      <c r="Z132" s="1" t="s">
        <v>314</v>
      </c>
      <c r="AA132" s="1" t="s">
        <v>431</v>
      </c>
      <c r="AB132" s="1" t="s">
        <v>291</v>
      </c>
      <c r="AC132" s="1" t="s">
        <v>272</v>
      </c>
      <c r="AD132" s="1" t="s">
        <v>400</v>
      </c>
    </row>
    <row r="133" spans="1:30" x14ac:dyDescent="0.35">
      <c r="A133" s="1" t="s">
        <v>73</v>
      </c>
      <c r="B133">
        <v>2016</v>
      </c>
      <c r="C133" s="1" t="s">
        <v>182</v>
      </c>
      <c r="D133" s="1" t="s">
        <v>304</v>
      </c>
      <c r="E133" s="1" t="s">
        <v>538</v>
      </c>
      <c r="F133" s="1" t="s">
        <v>491</v>
      </c>
      <c r="G133" s="1" t="s">
        <v>412</v>
      </c>
      <c r="H133" s="1" t="s">
        <v>95</v>
      </c>
      <c r="I133" s="1" t="s">
        <v>535</v>
      </c>
      <c r="J133" s="1" t="s">
        <v>593</v>
      </c>
      <c r="K133" s="1" t="s">
        <v>594</v>
      </c>
      <c r="L133" s="1" t="s">
        <v>94</v>
      </c>
      <c r="M133" s="1" t="s">
        <v>535</v>
      </c>
      <c r="N133" s="1" t="s">
        <v>287</v>
      </c>
      <c r="O133" s="1" t="s">
        <v>509</v>
      </c>
      <c r="P133" s="1" t="s">
        <v>444</v>
      </c>
      <c r="Q133" s="1" t="s">
        <v>585</v>
      </c>
      <c r="R133" s="1" t="s">
        <v>412</v>
      </c>
      <c r="S133" s="1" t="s">
        <v>385</v>
      </c>
      <c r="T133" s="1" t="s">
        <v>421</v>
      </c>
      <c r="U133" s="1" t="s">
        <v>332</v>
      </c>
      <c r="V133" s="1" t="s">
        <v>374</v>
      </c>
      <c r="W133" s="1" t="s">
        <v>380</v>
      </c>
      <c r="X133" s="1" t="s">
        <v>331</v>
      </c>
      <c r="Y133" s="1" t="s">
        <v>166</v>
      </c>
      <c r="Z133" s="1" t="s">
        <v>296</v>
      </c>
      <c r="AA133" s="1" t="s">
        <v>435</v>
      </c>
      <c r="AB133" s="1" t="s">
        <v>281</v>
      </c>
      <c r="AC133" s="1" t="s">
        <v>279</v>
      </c>
      <c r="AD133" s="1" t="s">
        <v>338</v>
      </c>
    </row>
    <row r="134" spans="1:30" x14ac:dyDescent="0.35">
      <c r="A134" s="1" t="s">
        <v>30</v>
      </c>
      <c r="B134">
        <v>2016</v>
      </c>
      <c r="C134" s="1" t="s">
        <v>197</v>
      </c>
      <c r="D134" s="1" t="s">
        <v>405</v>
      </c>
      <c r="E134" s="1" t="s">
        <v>498</v>
      </c>
      <c r="F134" s="1" t="s">
        <v>418</v>
      </c>
      <c r="G134" s="1" t="s">
        <v>537</v>
      </c>
      <c r="H134" s="1" t="s">
        <v>224</v>
      </c>
      <c r="I134" s="1" t="s">
        <v>558</v>
      </c>
      <c r="J134" s="1" t="s">
        <v>438</v>
      </c>
      <c r="K134" s="1" t="s">
        <v>595</v>
      </c>
      <c r="L134" s="1" t="s">
        <v>166</v>
      </c>
      <c r="M134" s="1" t="s">
        <v>471</v>
      </c>
      <c r="N134" s="1" t="s">
        <v>358</v>
      </c>
      <c r="O134" s="1" t="s">
        <v>510</v>
      </c>
      <c r="P134" s="1" t="s">
        <v>559</v>
      </c>
      <c r="Q134" s="1" t="s">
        <v>571</v>
      </c>
      <c r="R134" s="1" t="s">
        <v>568</v>
      </c>
      <c r="S134" s="1" t="s">
        <v>549</v>
      </c>
      <c r="T134" s="1" t="s">
        <v>581</v>
      </c>
      <c r="U134" s="1" t="s">
        <v>48</v>
      </c>
      <c r="V134" s="1" t="s">
        <v>328</v>
      </c>
      <c r="W134" s="1" t="s">
        <v>338</v>
      </c>
      <c r="X134" s="1" t="s">
        <v>477</v>
      </c>
      <c r="Y134" s="1" t="s">
        <v>151</v>
      </c>
      <c r="Z134" s="1" t="s">
        <v>365</v>
      </c>
      <c r="AA134" s="1" t="s">
        <v>482</v>
      </c>
      <c r="AB134" s="1" t="s">
        <v>327</v>
      </c>
      <c r="AC134" s="1" t="s">
        <v>360</v>
      </c>
      <c r="AD134" s="1" t="s">
        <v>518</v>
      </c>
    </row>
    <row r="135" spans="1:30" x14ac:dyDescent="0.35">
      <c r="A135" s="1" t="s">
        <v>54</v>
      </c>
      <c r="B135">
        <v>2016</v>
      </c>
      <c r="C135" s="1" t="s">
        <v>197</v>
      </c>
      <c r="D135" s="1" t="s">
        <v>391</v>
      </c>
      <c r="E135" s="1" t="s">
        <v>555</v>
      </c>
      <c r="F135" s="1" t="s">
        <v>404</v>
      </c>
      <c r="G135" s="1" t="s">
        <v>417</v>
      </c>
      <c r="H135" s="1" t="s">
        <v>178</v>
      </c>
      <c r="I135" s="1" t="s">
        <v>410</v>
      </c>
      <c r="J135" s="1" t="s">
        <v>596</v>
      </c>
      <c r="K135" s="1" t="s">
        <v>597</v>
      </c>
      <c r="L135" s="1" t="s">
        <v>273</v>
      </c>
      <c r="M135" s="1" t="s">
        <v>250</v>
      </c>
      <c r="N135" s="1" t="s">
        <v>279</v>
      </c>
      <c r="O135" s="1" t="s">
        <v>583</v>
      </c>
      <c r="P135" s="1" t="s">
        <v>598</v>
      </c>
      <c r="Q135" s="1" t="s">
        <v>560</v>
      </c>
      <c r="R135" s="1" t="s">
        <v>403</v>
      </c>
      <c r="S135" s="1" t="s">
        <v>300</v>
      </c>
      <c r="T135" s="1" t="s">
        <v>301</v>
      </c>
      <c r="U135" s="1" t="s">
        <v>420</v>
      </c>
      <c r="V135" s="1" t="s">
        <v>176</v>
      </c>
      <c r="W135" s="1" t="s">
        <v>349</v>
      </c>
      <c r="X135" s="1" t="s">
        <v>280</v>
      </c>
      <c r="Y135" s="1" t="s">
        <v>229</v>
      </c>
      <c r="Z135" s="1" t="s">
        <v>219</v>
      </c>
      <c r="AA135" s="1" t="s">
        <v>491</v>
      </c>
      <c r="AB135" s="1" t="s">
        <v>258</v>
      </c>
      <c r="AC135" s="1" t="s">
        <v>248</v>
      </c>
      <c r="AD135" s="1" t="s">
        <v>379</v>
      </c>
    </row>
    <row r="136" spans="1:30" x14ac:dyDescent="0.35">
      <c r="A136" s="1" t="s">
        <v>73</v>
      </c>
      <c r="B136">
        <v>2016</v>
      </c>
      <c r="C136" s="1" t="s">
        <v>197</v>
      </c>
      <c r="D136" s="1" t="s">
        <v>260</v>
      </c>
      <c r="E136" s="1" t="s">
        <v>572</v>
      </c>
      <c r="F136" s="1" t="s">
        <v>418</v>
      </c>
      <c r="G136" s="1" t="s">
        <v>377</v>
      </c>
      <c r="H136" s="1" t="s">
        <v>193</v>
      </c>
      <c r="I136" s="1" t="s">
        <v>599</v>
      </c>
      <c r="J136" s="1" t="s">
        <v>600</v>
      </c>
      <c r="K136" s="1" t="s">
        <v>499</v>
      </c>
      <c r="L136" s="1" t="s">
        <v>159</v>
      </c>
      <c r="M136" s="1" t="s">
        <v>583</v>
      </c>
      <c r="N136" s="1" t="s">
        <v>393</v>
      </c>
      <c r="O136" s="1" t="s">
        <v>585</v>
      </c>
      <c r="P136" s="1" t="s">
        <v>575</v>
      </c>
      <c r="Q136" s="1" t="s">
        <v>369</v>
      </c>
      <c r="R136" s="1" t="s">
        <v>552</v>
      </c>
      <c r="S136" s="1" t="s">
        <v>367</v>
      </c>
      <c r="T136" s="1" t="s">
        <v>434</v>
      </c>
      <c r="U136" s="1" t="s">
        <v>420</v>
      </c>
      <c r="V136" s="1" t="s">
        <v>264</v>
      </c>
      <c r="W136" s="1" t="s">
        <v>420</v>
      </c>
      <c r="X136" s="1" t="s">
        <v>346</v>
      </c>
      <c r="Y136" s="1" t="s">
        <v>183</v>
      </c>
      <c r="Z136" s="1" t="s">
        <v>237</v>
      </c>
      <c r="AA136" s="1" t="s">
        <v>389</v>
      </c>
      <c r="AB136" s="1" t="s">
        <v>279</v>
      </c>
      <c r="AC136" s="1" t="s">
        <v>327</v>
      </c>
      <c r="AD136" s="1" t="s">
        <v>394</v>
      </c>
    </row>
    <row r="137" spans="1:30" x14ac:dyDescent="0.35">
      <c r="A137" s="1" t="s">
        <v>30</v>
      </c>
      <c r="B137">
        <v>2016</v>
      </c>
      <c r="C137" s="1" t="s">
        <v>207</v>
      </c>
      <c r="D137" s="1" t="s">
        <v>406</v>
      </c>
      <c r="E137" s="1" t="s">
        <v>486</v>
      </c>
      <c r="F137" s="1" t="s">
        <v>409</v>
      </c>
      <c r="G137" s="1" t="s">
        <v>548</v>
      </c>
      <c r="H137" s="1" t="s">
        <v>219</v>
      </c>
      <c r="I137" s="1" t="s">
        <v>584</v>
      </c>
      <c r="J137" s="1" t="s">
        <v>601</v>
      </c>
      <c r="K137" s="1" t="s">
        <v>602</v>
      </c>
      <c r="L137" s="1" t="s">
        <v>127</v>
      </c>
      <c r="M137" s="1" t="s">
        <v>528</v>
      </c>
      <c r="N137" s="1" t="s">
        <v>403</v>
      </c>
      <c r="O137" s="1" t="s">
        <v>603</v>
      </c>
      <c r="P137" s="1" t="s">
        <v>429</v>
      </c>
      <c r="Q137" s="1" t="s">
        <v>604</v>
      </c>
      <c r="R137" s="1" t="s">
        <v>605</v>
      </c>
      <c r="S137" s="1" t="s">
        <v>436</v>
      </c>
      <c r="T137" s="1" t="s">
        <v>583</v>
      </c>
      <c r="U137" s="1" t="s">
        <v>48</v>
      </c>
      <c r="V137" s="1" t="s">
        <v>342</v>
      </c>
      <c r="W137" s="1" t="s">
        <v>389</v>
      </c>
      <c r="X137" s="1" t="s">
        <v>403</v>
      </c>
      <c r="Y137" s="1" t="s">
        <v>168</v>
      </c>
      <c r="Z137" s="1" t="s">
        <v>388</v>
      </c>
      <c r="AA137" s="1" t="s">
        <v>382</v>
      </c>
      <c r="AB137" s="1" t="s">
        <v>336</v>
      </c>
      <c r="AC137" s="1" t="s">
        <v>365</v>
      </c>
      <c r="AD137" s="1" t="s">
        <v>434</v>
      </c>
    </row>
    <row r="138" spans="1:30" x14ac:dyDescent="0.35">
      <c r="A138" s="1" t="s">
        <v>54</v>
      </c>
      <c r="B138">
        <v>2016</v>
      </c>
      <c r="C138" s="1" t="s">
        <v>207</v>
      </c>
      <c r="D138" s="1" t="s">
        <v>403</v>
      </c>
      <c r="E138" s="1" t="s">
        <v>584</v>
      </c>
      <c r="F138" s="1" t="s">
        <v>453</v>
      </c>
      <c r="G138" s="1" t="s">
        <v>333</v>
      </c>
      <c r="H138" s="1" t="s">
        <v>153</v>
      </c>
      <c r="I138" s="1" t="s">
        <v>375</v>
      </c>
      <c r="J138" s="1" t="s">
        <v>606</v>
      </c>
      <c r="K138" s="1" t="s">
        <v>607</v>
      </c>
      <c r="L138" s="1" t="s">
        <v>138</v>
      </c>
      <c r="M138" s="1" t="s">
        <v>608</v>
      </c>
      <c r="N138" s="1" t="s">
        <v>230</v>
      </c>
      <c r="O138" s="1" t="s">
        <v>605</v>
      </c>
      <c r="P138" s="1" t="s">
        <v>528</v>
      </c>
      <c r="Q138" s="1" t="s">
        <v>609</v>
      </c>
      <c r="R138" s="1" t="s">
        <v>315</v>
      </c>
      <c r="S138" s="1" t="s">
        <v>269</v>
      </c>
      <c r="T138" s="1" t="s">
        <v>379</v>
      </c>
      <c r="U138" s="1" t="s">
        <v>403</v>
      </c>
      <c r="V138" s="1" t="s">
        <v>255</v>
      </c>
      <c r="W138" s="1" t="s">
        <v>270</v>
      </c>
      <c r="X138" s="1" t="s">
        <v>326</v>
      </c>
      <c r="Y138" s="1" t="s">
        <v>101</v>
      </c>
      <c r="Z138" s="1" t="s">
        <v>258</v>
      </c>
      <c r="AA138" s="1" t="s">
        <v>423</v>
      </c>
      <c r="AB138" s="1" t="s">
        <v>219</v>
      </c>
      <c r="AC138" s="1" t="s">
        <v>291</v>
      </c>
      <c r="AD138" s="1" t="s">
        <v>367</v>
      </c>
    </row>
    <row r="139" spans="1:30" x14ac:dyDescent="0.35">
      <c r="A139" s="1" t="s">
        <v>73</v>
      </c>
      <c r="B139">
        <v>2016</v>
      </c>
      <c r="C139" s="1" t="s">
        <v>207</v>
      </c>
      <c r="D139" s="1" t="s">
        <v>418</v>
      </c>
      <c r="E139" s="1" t="s">
        <v>444</v>
      </c>
      <c r="F139" s="1" t="s">
        <v>524</v>
      </c>
      <c r="G139" s="1" t="s">
        <v>542</v>
      </c>
      <c r="H139" s="1" t="s">
        <v>168</v>
      </c>
      <c r="I139" s="1" t="s">
        <v>461</v>
      </c>
      <c r="J139" s="1" t="s">
        <v>610</v>
      </c>
      <c r="K139" s="1" t="s">
        <v>611</v>
      </c>
      <c r="L139" s="1" t="s">
        <v>238</v>
      </c>
      <c r="M139" s="1" t="s">
        <v>538</v>
      </c>
      <c r="N139" s="1" t="s">
        <v>292</v>
      </c>
      <c r="O139" s="1" t="s">
        <v>612</v>
      </c>
      <c r="P139" s="1" t="s">
        <v>526</v>
      </c>
      <c r="Q139" s="1" t="s">
        <v>545</v>
      </c>
      <c r="R139" s="1" t="s">
        <v>537</v>
      </c>
      <c r="S139" s="1" t="s">
        <v>315</v>
      </c>
      <c r="T139" s="1" t="s">
        <v>500</v>
      </c>
      <c r="U139" s="1" t="s">
        <v>403</v>
      </c>
      <c r="V139" s="1" t="s">
        <v>349</v>
      </c>
      <c r="W139" s="1" t="s">
        <v>400</v>
      </c>
      <c r="X139" s="1" t="s">
        <v>292</v>
      </c>
      <c r="Y139" s="1" t="s">
        <v>255</v>
      </c>
      <c r="Z139" s="1" t="s">
        <v>253</v>
      </c>
      <c r="AA139" s="1" t="s">
        <v>481</v>
      </c>
      <c r="AB139" s="1" t="s">
        <v>279</v>
      </c>
      <c r="AC139" s="1" t="s">
        <v>322</v>
      </c>
      <c r="AD139" s="1" t="s">
        <v>396</v>
      </c>
    </row>
    <row r="140" spans="1:30" x14ac:dyDescent="0.35">
      <c r="A140" s="1" t="s">
        <v>30</v>
      </c>
      <c r="B140">
        <v>2016</v>
      </c>
      <c r="C140" s="1" t="s">
        <v>233</v>
      </c>
      <c r="D140" s="1" t="s">
        <v>465</v>
      </c>
      <c r="E140" s="1" t="s">
        <v>429</v>
      </c>
      <c r="F140" s="1" t="s">
        <v>404</v>
      </c>
      <c r="G140" s="1" t="s">
        <v>613</v>
      </c>
      <c r="H140" s="1" t="s">
        <v>299</v>
      </c>
      <c r="I140" s="1" t="s">
        <v>564</v>
      </c>
      <c r="J140" s="1" t="s">
        <v>545</v>
      </c>
      <c r="K140" s="1" t="s">
        <v>614</v>
      </c>
      <c r="L140" s="1" t="s">
        <v>127</v>
      </c>
      <c r="M140" s="1" t="s">
        <v>539</v>
      </c>
      <c r="N140" s="1" t="s">
        <v>403</v>
      </c>
      <c r="O140" s="1" t="s">
        <v>615</v>
      </c>
      <c r="P140" s="1" t="s">
        <v>575</v>
      </c>
      <c r="Q140" s="1" t="s">
        <v>580</v>
      </c>
      <c r="R140" s="1" t="s">
        <v>571</v>
      </c>
      <c r="S140" s="1" t="s">
        <v>500</v>
      </c>
      <c r="T140" s="1" t="s">
        <v>558</v>
      </c>
      <c r="U140" s="1" t="s">
        <v>48</v>
      </c>
      <c r="V140" s="1" t="s">
        <v>453</v>
      </c>
      <c r="W140" s="1" t="s">
        <v>313</v>
      </c>
      <c r="X140" s="1" t="s">
        <v>315</v>
      </c>
      <c r="Y140" s="1" t="s">
        <v>289</v>
      </c>
      <c r="Z140" s="1" t="s">
        <v>364</v>
      </c>
      <c r="AA140" s="1" t="s">
        <v>320</v>
      </c>
      <c r="AB140" s="1" t="s">
        <v>253</v>
      </c>
      <c r="AC140" s="1" t="s">
        <v>292</v>
      </c>
      <c r="AD140" s="1" t="s">
        <v>490</v>
      </c>
    </row>
    <row r="141" spans="1:30" x14ac:dyDescent="0.35">
      <c r="A141" s="1" t="s">
        <v>54</v>
      </c>
      <c r="B141">
        <v>2016</v>
      </c>
      <c r="C141" s="1" t="s">
        <v>233</v>
      </c>
      <c r="D141" s="1" t="s">
        <v>524</v>
      </c>
      <c r="E141" s="1" t="s">
        <v>568</v>
      </c>
      <c r="F141" s="1" t="s">
        <v>412</v>
      </c>
      <c r="G141" s="1" t="s">
        <v>472</v>
      </c>
      <c r="H141" s="1" t="s">
        <v>180</v>
      </c>
      <c r="I141" s="1" t="s">
        <v>405</v>
      </c>
      <c r="J141" s="1" t="s">
        <v>616</v>
      </c>
      <c r="K141" s="1" t="s">
        <v>617</v>
      </c>
      <c r="L141" s="1" t="s">
        <v>192</v>
      </c>
      <c r="M141" s="1" t="s">
        <v>254</v>
      </c>
      <c r="N141" s="1" t="s">
        <v>296</v>
      </c>
      <c r="O141" s="1" t="s">
        <v>368</v>
      </c>
      <c r="P141" s="1" t="s">
        <v>422</v>
      </c>
      <c r="Q141" s="1" t="s">
        <v>609</v>
      </c>
      <c r="R141" s="1" t="s">
        <v>504</v>
      </c>
      <c r="S141" s="1" t="s">
        <v>279</v>
      </c>
      <c r="T141" s="1" t="s">
        <v>249</v>
      </c>
      <c r="U141" s="1" t="s">
        <v>315</v>
      </c>
      <c r="V141" s="1" t="s">
        <v>227</v>
      </c>
      <c r="W141" s="1" t="s">
        <v>325</v>
      </c>
      <c r="X141" s="1" t="s">
        <v>279</v>
      </c>
      <c r="Y141" s="1" t="s">
        <v>127</v>
      </c>
      <c r="Z141" s="1" t="s">
        <v>288</v>
      </c>
      <c r="AA141" s="1" t="s">
        <v>313</v>
      </c>
      <c r="AB141" s="1" t="s">
        <v>344</v>
      </c>
      <c r="AC141" s="1" t="s">
        <v>344</v>
      </c>
      <c r="AD141" s="1" t="s">
        <v>249</v>
      </c>
    </row>
    <row r="142" spans="1:30" x14ac:dyDescent="0.35">
      <c r="A142" s="1" t="s">
        <v>73</v>
      </c>
      <c r="B142">
        <v>2016</v>
      </c>
      <c r="C142" s="1" t="s">
        <v>233</v>
      </c>
      <c r="D142" s="1" t="s">
        <v>396</v>
      </c>
      <c r="E142" s="1" t="s">
        <v>581</v>
      </c>
      <c r="F142" s="1" t="s">
        <v>465</v>
      </c>
      <c r="G142" s="1" t="s">
        <v>527</v>
      </c>
      <c r="H142" s="1" t="s">
        <v>148</v>
      </c>
      <c r="I142" s="1" t="s">
        <v>412</v>
      </c>
      <c r="J142" s="1" t="s">
        <v>618</v>
      </c>
      <c r="K142" s="1" t="s">
        <v>554</v>
      </c>
      <c r="L142" s="1" t="s">
        <v>238</v>
      </c>
      <c r="M142" s="1" t="s">
        <v>521</v>
      </c>
      <c r="N142" s="1" t="s">
        <v>381</v>
      </c>
      <c r="O142" s="1" t="s">
        <v>545</v>
      </c>
      <c r="P142" s="1" t="s">
        <v>599</v>
      </c>
      <c r="Q142" s="1" t="s">
        <v>616</v>
      </c>
      <c r="R142" s="1" t="s">
        <v>471</v>
      </c>
      <c r="S142" s="1" t="s">
        <v>304</v>
      </c>
      <c r="T142" s="1" t="s">
        <v>527</v>
      </c>
      <c r="U142" s="1" t="s">
        <v>315</v>
      </c>
      <c r="V142" s="1" t="s">
        <v>302</v>
      </c>
      <c r="W142" s="1" t="s">
        <v>367</v>
      </c>
      <c r="X142" s="1" t="s">
        <v>319</v>
      </c>
      <c r="Y142" s="1" t="s">
        <v>198</v>
      </c>
      <c r="Z142" s="1" t="s">
        <v>357</v>
      </c>
      <c r="AA142" s="1" t="s">
        <v>427</v>
      </c>
      <c r="AB142" s="1" t="s">
        <v>234</v>
      </c>
      <c r="AC142" s="1" t="s">
        <v>318</v>
      </c>
      <c r="AD142" s="1" t="s">
        <v>309</v>
      </c>
    </row>
    <row r="143" spans="1:30" x14ac:dyDescent="0.35">
      <c r="A143" s="1" t="s">
        <v>30</v>
      </c>
      <c r="B143">
        <v>2016</v>
      </c>
      <c r="C143" s="1" t="s">
        <v>242</v>
      </c>
      <c r="D143" s="1" t="s">
        <v>417</v>
      </c>
      <c r="E143" s="1" t="s">
        <v>619</v>
      </c>
      <c r="F143" s="1" t="s">
        <v>491</v>
      </c>
      <c r="G143" s="1" t="s">
        <v>528</v>
      </c>
      <c r="H143" s="1" t="s">
        <v>300</v>
      </c>
      <c r="I143" s="1" t="s">
        <v>414</v>
      </c>
      <c r="J143" s="1" t="s">
        <v>402</v>
      </c>
      <c r="K143" s="1" t="s">
        <v>620</v>
      </c>
      <c r="L143" s="1" t="s">
        <v>159</v>
      </c>
      <c r="M143" s="1" t="s">
        <v>310</v>
      </c>
      <c r="N143" s="1" t="s">
        <v>315</v>
      </c>
      <c r="O143" s="1" t="s">
        <v>156</v>
      </c>
      <c r="P143" s="1" t="s">
        <v>461</v>
      </c>
      <c r="Q143" s="1" t="s">
        <v>603</v>
      </c>
      <c r="R143" s="1" t="s">
        <v>541</v>
      </c>
      <c r="S143" s="1" t="s">
        <v>422</v>
      </c>
      <c r="T143" s="1" t="s">
        <v>521</v>
      </c>
      <c r="U143" s="1" t="s">
        <v>48</v>
      </c>
      <c r="V143" s="1" t="s">
        <v>465</v>
      </c>
      <c r="W143" s="1" t="s">
        <v>472</v>
      </c>
      <c r="X143" s="1" t="s">
        <v>328</v>
      </c>
      <c r="Y143" s="1" t="s">
        <v>200</v>
      </c>
      <c r="Z143" s="1" t="s">
        <v>332</v>
      </c>
      <c r="AA143" s="1" t="s">
        <v>401</v>
      </c>
      <c r="AB143" s="1" t="s">
        <v>269</v>
      </c>
      <c r="AC143" s="1" t="s">
        <v>294</v>
      </c>
      <c r="AD143" s="1" t="s">
        <v>427</v>
      </c>
    </row>
    <row r="144" spans="1:30" x14ac:dyDescent="0.35">
      <c r="A144" s="1" t="s">
        <v>54</v>
      </c>
      <c r="B144">
        <v>2016</v>
      </c>
      <c r="C144" s="1" t="s">
        <v>242</v>
      </c>
      <c r="D144" s="1" t="s">
        <v>491</v>
      </c>
      <c r="E144" s="1" t="s">
        <v>498</v>
      </c>
      <c r="F144" s="1" t="s">
        <v>588</v>
      </c>
      <c r="G144" s="1" t="s">
        <v>440</v>
      </c>
      <c r="H144" s="1" t="s">
        <v>220</v>
      </c>
      <c r="I144" s="1" t="s">
        <v>304</v>
      </c>
      <c r="J144" s="1" t="s">
        <v>299</v>
      </c>
      <c r="K144" s="1" t="s">
        <v>529</v>
      </c>
      <c r="L144" s="1" t="s">
        <v>212</v>
      </c>
      <c r="M144" s="1" t="s">
        <v>492</v>
      </c>
      <c r="N144" s="1" t="s">
        <v>307</v>
      </c>
      <c r="O144" s="1" t="s">
        <v>604</v>
      </c>
      <c r="P144" s="1" t="s">
        <v>427</v>
      </c>
      <c r="Q144" s="1" t="s">
        <v>621</v>
      </c>
      <c r="R144" s="1" t="s">
        <v>573</v>
      </c>
      <c r="S144" s="1" t="s">
        <v>265</v>
      </c>
      <c r="T144" s="1" t="s">
        <v>358</v>
      </c>
      <c r="U144" s="1" t="s">
        <v>249</v>
      </c>
      <c r="V144" s="1" t="s">
        <v>168</v>
      </c>
      <c r="W144" s="1" t="s">
        <v>302</v>
      </c>
      <c r="X144" s="1" t="s">
        <v>341</v>
      </c>
      <c r="Y144" s="1" t="s">
        <v>206</v>
      </c>
      <c r="Z144" s="1" t="s">
        <v>326</v>
      </c>
      <c r="AA144" s="1" t="s">
        <v>376</v>
      </c>
      <c r="AB144" s="1" t="s">
        <v>272</v>
      </c>
      <c r="AC144" s="1" t="s">
        <v>280</v>
      </c>
      <c r="AD144" s="1" t="s">
        <v>371</v>
      </c>
    </row>
    <row r="145" spans="1:30" x14ac:dyDescent="0.35">
      <c r="A145" s="1" t="s">
        <v>73</v>
      </c>
      <c r="B145">
        <v>2016</v>
      </c>
      <c r="C145" s="1" t="s">
        <v>242</v>
      </c>
      <c r="D145" s="1" t="s">
        <v>376</v>
      </c>
      <c r="E145" s="1" t="s">
        <v>486</v>
      </c>
      <c r="F145" s="1" t="s">
        <v>472</v>
      </c>
      <c r="G145" s="1" t="s">
        <v>493</v>
      </c>
      <c r="H145" s="1" t="s">
        <v>200</v>
      </c>
      <c r="I145" s="1" t="s">
        <v>333</v>
      </c>
      <c r="J145" s="1" t="s">
        <v>330</v>
      </c>
      <c r="K145" s="1" t="s">
        <v>622</v>
      </c>
      <c r="L145" s="1" t="s">
        <v>231</v>
      </c>
      <c r="M145" s="1" t="s">
        <v>585</v>
      </c>
      <c r="N145" s="1" t="s">
        <v>340</v>
      </c>
      <c r="O145" s="1" t="s">
        <v>623</v>
      </c>
      <c r="P145" s="1" t="s">
        <v>489</v>
      </c>
      <c r="Q145" s="1" t="s">
        <v>615</v>
      </c>
      <c r="R145" s="1" t="s">
        <v>528</v>
      </c>
      <c r="S145" s="1" t="s">
        <v>342</v>
      </c>
      <c r="T145" s="1" t="s">
        <v>530</v>
      </c>
      <c r="U145" s="1" t="s">
        <v>249</v>
      </c>
      <c r="V145" s="1" t="s">
        <v>340</v>
      </c>
      <c r="W145" s="1" t="s">
        <v>165</v>
      </c>
      <c r="X145" s="1" t="s">
        <v>364</v>
      </c>
      <c r="Y145" s="1" t="s">
        <v>218</v>
      </c>
      <c r="Z145" s="1" t="s">
        <v>345</v>
      </c>
      <c r="AA145" s="1" t="s">
        <v>440</v>
      </c>
      <c r="AB145" s="1" t="s">
        <v>299</v>
      </c>
      <c r="AC145" s="1" t="s">
        <v>257</v>
      </c>
      <c r="AD145" s="1" t="s">
        <v>375</v>
      </c>
    </row>
    <row r="146" spans="1:30" x14ac:dyDescent="0.35">
      <c r="A146" s="1" t="s">
        <v>30</v>
      </c>
      <c r="B146">
        <v>2017</v>
      </c>
      <c r="C146" s="1" t="s">
        <v>31</v>
      </c>
      <c r="D146" s="1" t="s">
        <v>440</v>
      </c>
      <c r="E146" s="1" t="s">
        <v>581</v>
      </c>
      <c r="F146" s="1" t="s">
        <v>423</v>
      </c>
      <c r="G146" s="1" t="s">
        <v>544</v>
      </c>
      <c r="H146" s="1" t="s">
        <v>259</v>
      </c>
      <c r="I146" s="1" t="s">
        <v>548</v>
      </c>
      <c r="J146" s="1" t="s">
        <v>210</v>
      </c>
      <c r="K146" s="1" t="s">
        <v>624</v>
      </c>
      <c r="L146" s="1" t="s">
        <v>176</v>
      </c>
      <c r="M146" s="1" t="s">
        <v>564</v>
      </c>
      <c r="N146" s="1" t="s">
        <v>446</v>
      </c>
      <c r="O146" s="1" t="s">
        <v>560</v>
      </c>
      <c r="P146" s="1" t="s">
        <v>320</v>
      </c>
      <c r="Q146" s="1" t="s">
        <v>615</v>
      </c>
      <c r="R146" s="1" t="s">
        <v>589</v>
      </c>
      <c r="S146" s="1" t="s">
        <v>471</v>
      </c>
      <c r="T146" s="1" t="s">
        <v>179</v>
      </c>
      <c r="U146" s="1" t="s">
        <v>48</v>
      </c>
      <c r="V146" s="1" t="s">
        <v>313</v>
      </c>
      <c r="W146" s="1" t="s">
        <v>421</v>
      </c>
      <c r="X146" s="1" t="s">
        <v>260</v>
      </c>
      <c r="Y146" s="1" t="s">
        <v>201</v>
      </c>
      <c r="Z146" s="1" t="s">
        <v>297</v>
      </c>
      <c r="AA146" s="1" t="s">
        <v>552</v>
      </c>
      <c r="AB146" s="1" t="s">
        <v>341</v>
      </c>
      <c r="AC146" s="1" t="s">
        <v>340</v>
      </c>
      <c r="AD146" s="1" t="s">
        <v>481</v>
      </c>
    </row>
    <row r="147" spans="1:30" x14ac:dyDescent="0.35">
      <c r="A147" s="1" t="s">
        <v>54</v>
      </c>
      <c r="B147">
        <v>2017</v>
      </c>
      <c r="C147" s="1" t="s">
        <v>31</v>
      </c>
      <c r="D147" s="1" t="s">
        <v>482</v>
      </c>
      <c r="E147" s="1" t="s">
        <v>185</v>
      </c>
      <c r="F147" s="1" t="s">
        <v>417</v>
      </c>
      <c r="G147" s="1" t="s">
        <v>440</v>
      </c>
      <c r="H147" s="1" t="s">
        <v>170</v>
      </c>
      <c r="I147" s="1" t="s">
        <v>504</v>
      </c>
      <c r="J147" s="1" t="s">
        <v>239</v>
      </c>
      <c r="K147" s="1" t="s">
        <v>606</v>
      </c>
      <c r="L147" s="1" t="s">
        <v>226</v>
      </c>
      <c r="M147" s="1" t="s">
        <v>625</v>
      </c>
      <c r="N147" s="1" t="s">
        <v>351</v>
      </c>
      <c r="O147" s="1" t="s">
        <v>626</v>
      </c>
      <c r="P147" s="1" t="s">
        <v>465</v>
      </c>
      <c r="Q147" s="1" t="s">
        <v>627</v>
      </c>
      <c r="R147" s="1" t="s">
        <v>524</v>
      </c>
      <c r="S147" s="1" t="s">
        <v>341</v>
      </c>
      <c r="T147" s="1" t="s">
        <v>446</v>
      </c>
      <c r="U147" s="1" t="s">
        <v>504</v>
      </c>
      <c r="V147" s="1" t="s">
        <v>148</v>
      </c>
      <c r="W147" s="1" t="s">
        <v>353</v>
      </c>
      <c r="X147" s="1" t="s">
        <v>234</v>
      </c>
      <c r="Y147" s="1" t="s">
        <v>255</v>
      </c>
      <c r="Z147" s="1" t="s">
        <v>259</v>
      </c>
      <c r="AA147" s="1" t="s">
        <v>481</v>
      </c>
      <c r="AB147" s="1" t="s">
        <v>291</v>
      </c>
      <c r="AC147" s="1" t="s">
        <v>279</v>
      </c>
      <c r="AD147" s="1" t="s">
        <v>477</v>
      </c>
    </row>
    <row r="148" spans="1:30" x14ac:dyDescent="0.35">
      <c r="A148" s="1" t="s">
        <v>73</v>
      </c>
      <c r="B148">
        <v>2017</v>
      </c>
      <c r="C148" s="1" t="s">
        <v>31</v>
      </c>
      <c r="D148" s="1" t="s">
        <v>427</v>
      </c>
      <c r="E148" s="1" t="s">
        <v>498</v>
      </c>
      <c r="F148" s="1" t="s">
        <v>482</v>
      </c>
      <c r="G148" s="1" t="s">
        <v>530</v>
      </c>
      <c r="H148" s="1" t="s">
        <v>201</v>
      </c>
      <c r="I148" s="1" t="s">
        <v>382</v>
      </c>
      <c r="J148" s="1" t="s">
        <v>266</v>
      </c>
      <c r="K148" s="1" t="s">
        <v>628</v>
      </c>
      <c r="L148" s="1" t="s">
        <v>192</v>
      </c>
      <c r="M148" s="1" t="s">
        <v>605</v>
      </c>
      <c r="N148" s="1" t="s">
        <v>340</v>
      </c>
      <c r="O148" s="1" t="s">
        <v>563</v>
      </c>
      <c r="P148" s="1" t="s">
        <v>440</v>
      </c>
      <c r="Q148" s="1" t="s">
        <v>629</v>
      </c>
      <c r="R148" s="1" t="s">
        <v>575</v>
      </c>
      <c r="S148" s="1" t="s">
        <v>524</v>
      </c>
      <c r="T148" s="1" t="s">
        <v>414</v>
      </c>
      <c r="U148" s="1" t="s">
        <v>504</v>
      </c>
      <c r="V148" s="1" t="s">
        <v>387</v>
      </c>
      <c r="W148" s="1" t="s">
        <v>384</v>
      </c>
      <c r="X148" s="1" t="s">
        <v>323</v>
      </c>
      <c r="Y148" s="1" t="s">
        <v>151</v>
      </c>
      <c r="Z148" s="1" t="s">
        <v>345</v>
      </c>
      <c r="AA148" s="1" t="s">
        <v>432</v>
      </c>
      <c r="AB148" s="1" t="s">
        <v>288</v>
      </c>
      <c r="AC148" s="1" t="s">
        <v>337</v>
      </c>
      <c r="AD148" s="1" t="s">
        <v>453</v>
      </c>
    </row>
    <row r="149" spans="1:30" x14ac:dyDescent="0.35">
      <c r="A149" s="1" t="s">
        <v>30</v>
      </c>
      <c r="B149">
        <v>2017</v>
      </c>
      <c r="C149" s="1" t="s">
        <v>85</v>
      </c>
      <c r="D149" s="1" t="s">
        <v>432</v>
      </c>
      <c r="E149" s="1" t="s">
        <v>547</v>
      </c>
      <c r="F149" s="1" t="s">
        <v>304</v>
      </c>
      <c r="G149" s="1" t="s">
        <v>559</v>
      </c>
      <c r="H149" s="1" t="s">
        <v>279</v>
      </c>
      <c r="I149" s="1" t="s">
        <v>567</v>
      </c>
      <c r="J149" s="1" t="s">
        <v>201</v>
      </c>
      <c r="K149" s="1" t="s">
        <v>586</v>
      </c>
      <c r="L149" s="1" t="s">
        <v>227</v>
      </c>
      <c r="M149" s="1" t="s">
        <v>548</v>
      </c>
      <c r="N149" s="1" t="s">
        <v>384</v>
      </c>
      <c r="O149" s="1" t="s">
        <v>630</v>
      </c>
      <c r="P149" s="1" t="s">
        <v>490</v>
      </c>
      <c r="Q149" s="1" t="s">
        <v>631</v>
      </c>
      <c r="R149" s="1" t="s">
        <v>604</v>
      </c>
      <c r="S149" s="1" t="s">
        <v>471</v>
      </c>
      <c r="T149" s="1" t="s">
        <v>585</v>
      </c>
      <c r="U149" s="1" t="s">
        <v>48</v>
      </c>
      <c r="V149" s="1" t="s">
        <v>421</v>
      </c>
      <c r="W149" s="1" t="s">
        <v>490</v>
      </c>
      <c r="X149" s="1" t="s">
        <v>409</v>
      </c>
      <c r="Y149" s="1" t="s">
        <v>305</v>
      </c>
      <c r="Z149" s="1" t="s">
        <v>301</v>
      </c>
      <c r="AA149" s="1" t="s">
        <v>588</v>
      </c>
      <c r="AB149" s="1" t="s">
        <v>351</v>
      </c>
      <c r="AC149" s="1" t="s">
        <v>297</v>
      </c>
      <c r="AD149" s="1" t="s">
        <v>417</v>
      </c>
    </row>
    <row r="150" spans="1:30" x14ac:dyDescent="0.35">
      <c r="A150" s="1" t="s">
        <v>54</v>
      </c>
      <c r="B150">
        <v>2017</v>
      </c>
      <c r="C150" s="1" t="s">
        <v>85</v>
      </c>
      <c r="D150" s="1" t="s">
        <v>427</v>
      </c>
      <c r="E150" s="1" t="s">
        <v>578</v>
      </c>
      <c r="F150" s="1" t="s">
        <v>304</v>
      </c>
      <c r="G150" s="1" t="s">
        <v>549</v>
      </c>
      <c r="H150" s="1" t="s">
        <v>183</v>
      </c>
      <c r="I150" s="1" t="s">
        <v>396</v>
      </c>
      <c r="J150" s="1" t="s">
        <v>224</v>
      </c>
      <c r="K150" s="1" t="s">
        <v>615</v>
      </c>
      <c r="L150" s="1" t="s">
        <v>305</v>
      </c>
      <c r="M150" s="1" t="s">
        <v>451</v>
      </c>
      <c r="N150" s="1" t="s">
        <v>322</v>
      </c>
      <c r="O150" s="1" t="s">
        <v>618</v>
      </c>
      <c r="P150" s="1" t="s">
        <v>313</v>
      </c>
      <c r="Q150" s="1" t="s">
        <v>632</v>
      </c>
      <c r="R150" s="1" t="s">
        <v>418</v>
      </c>
      <c r="S150" s="1" t="s">
        <v>230</v>
      </c>
      <c r="T150" s="1" t="s">
        <v>304</v>
      </c>
      <c r="U150" s="1" t="s">
        <v>418</v>
      </c>
      <c r="V150" s="1" t="s">
        <v>169</v>
      </c>
      <c r="W150" s="1" t="s">
        <v>330</v>
      </c>
      <c r="X150" s="1" t="s">
        <v>237</v>
      </c>
      <c r="Y150" s="1" t="s">
        <v>212</v>
      </c>
      <c r="Z150" s="1" t="s">
        <v>265</v>
      </c>
      <c r="AA150" s="1" t="s">
        <v>481</v>
      </c>
      <c r="AB150" s="1" t="s">
        <v>288</v>
      </c>
      <c r="AC150" s="1" t="s">
        <v>311</v>
      </c>
      <c r="AD150" s="1" t="s">
        <v>385</v>
      </c>
    </row>
    <row r="151" spans="1:30" x14ac:dyDescent="0.35">
      <c r="A151" s="1" t="s">
        <v>73</v>
      </c>
      <c r="B151">
        <v>2017</v>
      </c>
      <c r="C151" s="1" t="s">
        <v>85</v>
      </c>
      <c r="D151" s="1" t="s">
        <v>440</v>
      </c>
      <c r="E151" s="1" t="s">
        <v>583</v>
      </c>
      <c r="F151" s="1" t="s">
        <v>304</v>
      </c>
      <c r="G151" s="1" t="s">
        <v>471</v>
      </c>
      <c r="H151" s="1" t="s">
        <v>169</v>
      </c>
      <c r="I151" s="1" t="s">
        <v>473</v>
      </c>
      <c r="J151" s="1" t="s">
        <v>305</v>
      </c>
      <c r="K151" s="1" t="s">
        <v>633</v>
      </c>
      <c r="L151" s="1" t="s">
        <v>226</v>
      </c>
      <c r="M151" s="1" t="s">
        <v>567</v>
      </c>
      <c r="N151" s="1" t="s">
        <v>364</v>
      </c>
      <c r="O151" s="1" t="s">
        <v>634</v>
      </c>
      <c r="P151" s="1" t="s">
        <v>382</v>
      </c>
      <c r="Q151" s="1" t="s">
        <v>630</v>
      </c>
      <c r="R151" s="1" t="s">
        <v>539</v>
      </c>
      <c r="S151" s="1" t="s">
        <v>453</v>
      </c>
      <c r="T151" s="1" t="s">
        <v>505</v>
      </c>
      <c r="U151" s="1" t="s">
        <v>418</v>
      </c>
      <c r="V151" s="1" t="s">
        <v>420</v>
      </c>
      <c r="W151" s="1" t="s">
        <v>328</v>
      </c>
      <c r="X151" s="1" t="s">
        <v>380</v>
      </c>
      <c r="Y151" s="1" t="s">
        <v>232</v>
      </c>
      <c r="Z151" s="1" t="s">
        <v>354</v>
      </c>
      <c r="AA151" s="1" t="s">
        <v>518</v>
      </c>
      <c r="AB151" s="1" t="s">
        <v>234</v>
      </c>
      <c r="AC151" s="1" t="s">
        <v>331</v>
      </c>
      <c r="AD151" s="1" t="s">
        <v>404</v>
      </c>
    </row>
    <row r="152" spans="1:30" x14ac:dyDescent="0.35">
      <c r="A152" s="1" t="s">
        <v>30</v>
      </c>
      <c r="B152">
        <v>2017</v>
      </c>
      <c r="C152" s="1" t="s">
        <v>107</v>
      </c>
      <c r="D152" s="1" t="s">
        <v>490</v>
      </c>
      <c r="E152" s="1" t="s">
        <v>583</v>
      </c>
      <c r="F152" s="1" t="s">
        <v>358</v>
      </c>
      <c r="G152" s="1" t="s">
        <v>559</v>
      </c>
      <c r="H152" s="1" t="s">
        <v>300</v>
      </c>
      <c r="I152" s="1" t="s">
        <v>521</v>
      </c>
      <c r="J152" s="1" t="s">
        <v>306</v>
      </c>
      <c r="K152" s="1" t="s">
        <v>635</v>
      </c>
      <c r="L152" s="1" t="s">
        <v>95</v>
      </c>
      <c r="M152" s="1" t="s">
        <v>414</v>
      </c>
      <c r="N152" s="1" t="s">
        <v>342</v>
      </c>
      <c r="O152" s="1" t="s">
        <v>254</v>
      </c>
      <c r="P152" s="1" t="s">
        <v>518</v>
      </c>
      <c r="Q152" s="1" t="s">
        <v>574</v>
      </c>
      <c r="R152" s="1" t="s">
        <v>626</v>
      </c>
      <c r="S152" s="1" t="s">
        <v>613</v>
      </c>
      <c r="T152" s="1" t="s">
        <v>433</v>
      </c>
      <c r="U152" s="1" t="s">
        <v>48</v>
      </c>
      <c r="V152" s="1" t="s">
        <v>401</v>
      </c>
      <c r="W152" s="1" t="s">
        <v>412</v>
      </c>
      <c r="X152" s="1" t="s">
        <v>404</v>
      </c>
      <c r="Y152" s="1" t="s">
        <v>210</v>
      </c>
      <c r="Z152" s="1" t="s">
        <v>312</v>
      </c>
      <c r="AA152" s="1" t="s">
        <v>422</v>
      </c>
      <c r="AB152" s="1" t="s">
        <v>317</v>
      </c>
      <c r="AC152" s="1" t="s">
        <v>380</v>
      </c>
      <c r="AD152" s="1" t="s">
        <v>427</v>
      </c>
    </row>
    <row r="153" spans="1:30" x14ac:dyDescent="0.35">
      <c r="A153" s="1" t="s">
        <v>54</v>
      </c>
      <c r="B153">
        <v>2017</v>
      </c>
      <c r="C153" s="1" t="s">
        <v>107</v>
      </c>
      <c r="D153" s="1" t="s">
        <v>333</v>
      </c>
      <c r="E153" s="1" t="s">
        <v>636</v>
      </c>
      <c r="F153" s="1" t="s">
        <v>400</v>
      </c>
      <c r="G153" s="1" t="s">
        <v>588</v>
      </c>
      <c r="H153" s="1" t="s">
        <v>170</v>
      </c>
      <c r="I153" s="1" t="s">
        <v>539</v>
      </c>
      <c r="J153" s="1" t="s">
        <v>265</v>
      </c>
      <c r="K153" s="1" t="s">
        <v>471</v>
      </c>
      <c r="L153" s="1" t="s">
        <v>293</v>
      </c>
      <c r="M153" s="1" t="s">
        <v>415</v>
      </c>
      <c r="N153" s="1" t="s">
        <v>374</v>
      </c>
      <c r="O153" s="1" t="s">
        <v>603</v>
      </c>
      <c r="P153" s="1" t="s">
        <v>417</v>
      </c>
      <c r="Q153" s="1" t="s">
        <v>637</v>
      </c>
      <c r="R153" s="1" t="s">
        <v>405</v>
      </c>
      <c r="S153" s="1" t="s">
        <v>327</v>
      </c>
      <c r="T153" s="1" t="s">
        <v>504</v>
      </c>
      <c r="U153" s="1" t="s">
        <v>338</v>
      </c>
      <c r="V153" s="1" t="s">
        <v>219</v>
      </c>
      <c r="W153" s="1" t="s">
        <v>361</v>
      </c>
      <c r="X153" s="1" t="s">
        <v>307</v>
      </c>
      <c r="Y153" s="1" t="s">
        <v>192</v>
      </c>
      <c r="Z153" s="1" t="s">
        <v>311</v>
      </c>
      <c r="AA153" s="1" t="s">
        <v>427</v>
      </c>
      <c r="AB153" s="1" t="s">
        <v>288</v>
      </c>
      <c r="AC153" s="1" t="s">
        <v>234</v>
      </c>
      <c r="AD153" s="1" t="s">
        <v>403</v>
      </c>
    </row>
    <row r="154" spans="1:30" x14ac:dyDescent="0.35">
      <c r="A154" s="1" t="s">
        <v>73</v>
      </c>
      <c r="B154">
        <v>2017</v>
      </c>
      <c r="C154" s="1" t="s">
        <v>107</v>
      </c>
      <c r="D154" s="1" t="s">
        <v>432</v>
      </c>
      <c r="E154" s="1" t="s">
        <v>638</v>
      </c>
      <c r="F154" s="1" t="s">
        <v>367</v>
      </c>
      <c r="G154" s="1" t="s">
        <v>528</v>
      </c>
      <c r="H154" s="1" t="s">
        <v>263</v>
      </c>
      <c r="I154" s="1" t="s">
        <v>547</v>
      </c>
      <c r="J154" s="1" t="s">
        <v>248</v>
      </c>
      <c r="K154" s="1" t="s">
        <v>560</v>
      </c>
      <c r="L154" s="1" t="s">
        <v>148</v>
      </c>
      <c r="M154" s="1" t="s">
        <v>444</v>
      </c>
      <c r="N154" s="1" t="s">
        <v>397</v>
      </c>
      <c r="O154" s="1" t="s">
        <v>451</v>
      </c>
      <c r="P154" s="1" t="s">
        <v>440</v>
      </c>
      <c r="Q154" s="1" t="s">
        <v>441</v>
      </c>
      <c r="R154" s="1" t="s">
        <v>619</v>
      </c>
      <c r="S154" s="1" t="s">
        <v>404</v>
      </c>
      <c r="T154" s="1" t="s">
        <v>516</v>
      </c>
      <c r="U154" s="1" t="s">
        <v>338</v>
      </c>
      <c r="V154" s="1" t="s">
        <v>315</v>
      </c>
      <c r="W154" s="1" t="s">
        <v>409</v>
      </c>
      <c r="X154" s="1" t="s">
        <v>477</v>
      </c>
      <c r="Y154" s="1" t="s">
        <v>290</v>
      </c>
      <c r="Z154" s="1" t="s">
        <v>302</v>
      </c>
      <c r="AA154" s="1" t="s">
        <v>434</v>
      </c>
      <c r="AB154" s="1" t="s">
        <v>234</v>
      </c>
      <c r="AC154" s="1" t="s">
        <v>353</v>
      </c>
      <c r="AD154" s="1" t="s">
        <v>394</v>
      </c>
    </row>
    <row r="155" spans="1:30" x14ac:dyDescent="0.35">
      <c r="A155" s="1" t="s">
        <v>30</v>
      </c>
      <c r="B155">
        <v>2017</v>
      </c>
      <c r="C155" s="1" t="s">
        <v>123</v>
      </c>
      <c r="D155" s="1" t="s">
        <v>421</v>
      </c>
      <c r="E155" s="1" t="s">
        <v>567</v>
      </c>
      <c r="F155" s="1" t="s">
        <v>323</v>
      </c>
      <c r="G155" s="1" t="s">
        <v>555</v>
      </c>
      <c r="H155" s="1" t="s">
        <v>344</v>
      </c>
      <c r="I155" s="1" t="s">
        <v>545</v>
      </c>
      <c r="J155" s="1" t="s">
        <v>281</v>
      </c>
      <c r="K155" s="1" t="s">
        <v>639</v>
      </c>
      <c r="L155" s="1" t="s">
        <v>232</v>
      </c>
      <c r="M155" s="1" t="s">
        <v>412</v>
      </c>
      <c r="N155" s="1" t="s">
        <v>573</v>
      </c>
      <c r="O155" s="1" t="s">
        <v>492</v>
      </c>
      <c r="P155" s="1" t="s">
        <v>549</v>
      </c>
      <c r="Q155" s="1" t="s">
        <v>630</v>
      </c>
      <c r="R155" s="1" t="s">
        <v>603</v>
      </c>
      <c r="S155" s="1" t="s">
        <v>539</v>
      </c>
      <c r="T155" s="1" t="s">
        <v>626</v>
      </c>
      <c r="U155" s="1" t="s">
        <v>48</v>
      </c>
      <c r="V155" s="1" t="s">
        <v>527</v>
      </c>
      <c r="W155" s="1" t="s">
        <v>436</v>
      </c>
      <c r="X155" s="1" t="s">
        <v>457</v>
      </c>
      <c r="Y155" s="1" t="s">
        <v>169</v>
      </c>
      <c r="Z155" s="1" t="s">
        <v>312</v>
      </c>
      <c r="AA155" s="1" t="s">
        <v>598</v>
      </c>
      <c r="AB155" s="1" t="s">
        <v>141</v>
      </c>
      <c r="AC155" s="1" t="s">
        <v>402</v>
      </c>
      <c r="AD155" s="1" t="s">
        <v>472</v>
      </c>
    </row>
    <row r="156" spans="1:30" x14ac:dyDescent="0.35">
      <c r="A156" s="1" t="s">
        <v>54</v>
      </c>
      <c r="B156">
        <v>2017</v>
      </c>
      <c r="C156" s="1" t="s">
        <v>123</v>
      </c>
      <c r="D156" s="1" t="s">
        <v>333</v>
      </c>
      <c r="E156" s="1" t="s">
        <v>531</v>
      </c>
      <c r="F156" s="1" t="s">
        <v>270</v>
      </c>
      <c r="G156" s="1" t="s">
        <v>528</v>
      </c>
      <c r="H156" s="1" t="s">
        <v>220</v>
      </c>
      <c r="I156" s="1" t="s">
        <v>555</v>
      </c>
      <c r="J156" s="1" t="s">
        <v>323</v>
      </c>
      <c r="K156" s="1" t="s">
        <v>434</v>
      </c>
      <c r="L156" s="1" t="s">
        <v>219</v>
      </c>
      <c r="M156" s="1" t="s">
        <v>640</v>
      </c>
      <c r="N156" s="1" t="s">
        <v>318</v>
      </c>
      <c r="O156" s="1" t="s">
        <v>415</v>
      </c>
      <c r="P156" s="1" t="s">
        <v>518</v>
      </c>
      <c r="Q156" s="1" t="s">
        <v>635</v>
      </c>
      <c r="R156" s="1" t="s">
        <v>309</v>
      </c>
      <c r="S156" s="1" t="s">
        <v>336</v>
      </c>
      <c r="T156" s="1" t="s">
        <v>573</v>
      </c>
      <c r="U156" s="1" t="s">
        <v>435</v>
      </c>
      <c r="V156" s="1" t="s">
        <v>280</v>
      </c>
      <c r="W156" s="1" t="s">
        <v>393</v>
      </c>
      <c r="X156" s="1" t="s">
        <v>322</v>
      </c>
      <c r="Y156" s="1" t="s">
        <v>183</v>
      </c>
      <c r="Z156" s="1" t="s">
        <v>234</v>
      </c>
      <c r="AA156" s="1" t="s">
        <v>490</v>
      </c>
      <c r="AB156" s="1" t="s">
        <v>265</v>
      </c>
      <c r="AC156" s="1" t="s">
        <v>230</v>
      </c>
      <c r="AD156" s="1" t="s">
        <v>315</v>
      </c>
    </row>
    <row r="157" spans="1:30" x14ac:dyDescent="0.35">
      <c r="A157" s="1" t="s">
        <v>73</v>
      </c>
      <c r="B157">
        <v>2017</v>
      </c>
      <c r="C157" s="1" t="s">
        <v>123</v>
      </c>
      <c r="D157" s="1" t="s">
        <v>382</v>
      </c>
      <c r="E157" s="1" t="s">
        <v>636</v>
      </c>
      <c r="F157" s="1" t="s">
        <v>292</v>
      </c>
      <c r="G157" s="1" t="s">
        <v>559</v>
      </c>
      <c r="H157" s="1" t="s">
        <v>243</v>
      </c>
      <c r="I157" s="1" t="s">
        <v>571</v>
      </c>
      <c r="J157" s="1" t="s">
        <v>322</v>
      </c>
      <c r="K157" s="1" t="s">
        <v>604</v>
      </c>
      <c r="L157" s="1" t="s">
        <v>295</v>
      </c>
      <c r="M157" s="1" t="s">
        <v>534</v>
      </c>
      <c r="N157" s="1" t="s">
        <v>380</v>
      </c>
      <c r="O157" s="1" t="s">
        <v>574</v>
      </c>
      <c r="P157" s="1" t="s">
        <v>549</v>
      </c>
      <c r="Q157" s="1" t="s">
        <v>254</v>
      </c>
      <c r="R157" s="1" t="s">
        <v>572</v>
      </c>
      <c r="S157" s="1" t="s">
        <v>338</v>
      </c>
      <c r="T157" s="1" t="s">
        <v>526</v>
      </c>
      <c r="U157" s="1" t="s">
        <v>435</v>
      </c>
      <c r="V157" s="1" t="s">
        <v>342</v>
      </c>
      <c r="W157" s="1" t="s">
        <v>375</v>
      </c>
      <c r="X157" s="1" t="s">
        <v>391</v>
      </c>
      <c r="Y157" s="1" t="s">
        <v>195</v>
      </c>
      <c r="Z157" s="1" t="s">
        <v>353</v>
      </c>
      <c r="AA157" s="1" t="s">
        <v>500</v>
      </c>
      <c r="AB157" s="1" t="s">
        <v>307</v>
      </c>
      <c r="AC157" s="1" t="s">
        <v>353</v>
      </c>
      <c r="AD157" s="1" t="s">
        <v>338</v>
      </c>
    </row>
    <row r="158" spans="1:30" x14ac:dyDescent="0.35">
      <c r="A158" s="1" t="s">
        <v>30</v>
      </c>
      <c r="B158">
        <v>2017</v>
      </c>
      <c r="C158" s="1" t="s">
        <v>136</v>
      </c>
      <c r="D158" s="1" t="s">
        <v>440</v>
      </c>
      <c r="E158" s="1" t="s">
        <v>368</v>
      </c>
      <c r="F158" s="1" t="s">
        <v>387</v>
      </c>
      <c r="G158" s="1" t="s">
        <v>498</v>
      </c>
      <c r="H158" s="1" t="s">
        <v>219</v>
      </c>
      <c r="I158" s="1" t="s">
        <v>585</v>
      </c>
      <c r="J158" s="1" t="s">
        <v>318</v>
      </c>
      <c r="K158" s="1" t="s">
        <v>545</v>
      </c>
      <c r="L158" s="1" t="s">
        <v>200</v>
      </c>
      <c r="M158" s="1" t="s">
        <v>489</v>
      </c>
      <c r="N158" s="1" t="s">
        <v>453</v>
      </c>
      <c r="O158" s="1" t="s">
        <v>641</v>
      </c>
      <c r="P158" s="1" t="s">
        <v>434</v>
      </c>
      <c r="Q158" s="1" t="s">
        <v>492</v>
      </c>
      <c r="R158" s="1" t="s">
        <v>642</v>
      </c>
      <c r="S158" s="1" t="s">
        <v>619</v>
      </c>
      <c r="T158" s="1" t="s">
        <v>545</v>
      </c>
      <c r="U158" s="1" t="s">
        <v>48</v>
      </c>
      <c r="V158" s="1" t="s">
        <v>527</v>
      </c>
      <c r="W158" s="1" t="s">
        <v>588</v>
      </c>
      <c r="X158" s="1" t="s">
        <v>396</v>
      </c>
      <c r="Y158" s="1" t="s">
        <v>266</v>
      </c>
      <c r="Z158" s="1" t="s">
        <v>384</v>
      </c>
      <c r="AA158" s="1" t="s">
        <v>528</v>
      </c>
      <c r="AB158" s="1" t="s">
        <v>141</v>
      </c>
      <c r="AC158" s="1" t="s">
        <v>420</v>
      </c>
      <c r="AD158" s="1" t="s">
        <v>432</v>
      </c>
    </row>
    <row r="159" spans="1:30" x14ac:dyDescent="0.35">
      <c r="A159" s="1" t="s">
        <v>54</v>
      </c>
      <c r="B159">
        <v>2017</v>
      </c>
      <c r="C159" s="1" t="s">
        <v>136</v>
      </c>
      <c r="D159" s="1" t="s">
        <v>417</v>
      </c>
      <c r="E159" s="1" t="s">
        <v>506</v>
      </c>
      <c r="F159" s="1" t="s">
        <v>361</v>
      </c>
      <c r="G159" s="1" t="s">
        <v>539</v>
      </c>
      <c r="H159" s="1" t="s">
        <v>127</v>
      </c>
      <c r="I159" s="1" t="s">
        <v>422</v>
      </c>
      <c r="J159" s="1" t="s">
        <v>165</v>
      </c>
      <c r="K159" s="1" t="s">
        <v>431</v>
      </c>
      <c r="L159" s="1" t="s">
        <v>285</v>
      </c>
      <c r="M159" s="1" t="s">
        <v>571</v>
      </c>
      <c r="N159" s="1" t="s">
        <v>318</v>
      </c>
      <c r="O159" s="1" t="s">
        <v>579</v>
      </c>
      <c r="P159" s="1" t="s">
        <v>490</v>
      </c>
      <c r="Q159" s="1" t="s">
        <v>643</v>
      </c>
      <c r="R159" s="1" t="s">
        <v>431</v>
      </c>
      <c r="S159" s="1" t="s">
        <v>351</v>
      </c>
      <c r="T159" s="1" t="s">
        <v>524</v>
      </c>
      <c r="U159" s="1" t="s">
        <v>313</v>
      </c>
      <c r="V159" s="1" t="s">
        <v>152</v>
      </c>
      <c r="W159" s="1" t="s">
        <v>388</v>
      </c>
      <c r="X159" s="1" t="s">
        <v>374</v>
      </c>
      <c r="Y159" s="1" t="s">
        <v>183</v>
      </c>
      <c r="Z159" s="1" t="s">
        <v>327</v>
      </c>
      <c r="AA159" s="1" t="s">
        <v>434</v>
      </c>
      <c r="AB159" s="1" t="s">
        <v>259</v>
      </c>
      <c r="AC159" s="1" t="s">
        <v>234</v>
      </c>
      <c r="AD159" s="1" t="s">
        <v>304</v>
      </c>
    </row>
    <row r="160" spans="1:30" x14ac:dyDescent="0.35">
      <c r="A160" s="1" t="s">
        <v>73</v>
      </c>
      <c r="B160">
        <v>2017</v>
      </c>
      <c r="C160" s="1" t="s">
        <v>136</v>
      </c>
      <c r="D160" s="1" t="s">
        <v>472</v>
      </c>
      <c r="E160" s="1" t="s">
        <v>626</v>
      </c>
      <c r="F160" s="1" t="s">
        <v>294</v>
      </c>
      <c r="G160" s="1" t="s">
        <v>555</v>
      </c>
      <c r="H160" s="1" t="s">
        <v>214</v>
      </c>
      <c r="I160" s="1" t="s">
        <v>444</v>
      </c>
      <c r="J160" s="1" t="s">
        <v>361</v>
      </c>
      <c r="K160" s="1" t="s">
        <v>547</v>
      </c>
      <c r="L160" s="1" t="s">
        <v>266</v>
      </c>
      <c r="M160" s="1" t="s">
        <v>548</v>
      </c>
      <c r="N160" s="1" t="s">
        <v>371</v>
      </c>
      <c r="O160" s="1" t="s">
        <v>639</v>
      </c>
      <c r="P160" s="1" t="s">
        <v>320</v>
      </c>
      <c r="Q160" s="1" t="s">
        <v>644</v>
      </c>
      <c r="R160" s="1" t="s">
        <v>498</v>
      </c>
      <c r="S160" s="1" t="s">
        <v>396</v>
      </c>
      <c r="T160" s="1" t="s">
        <v>559</v>
      </c>
      <c r="U160" s="1" t="s">
        <v>313</v>
      </c>
      <c r="V160" s="1" t="s">
        <v>384</v>
      </c>
      <c r="W160" s="1" t="s">
        <v>394</v>
      </c>
      <c r="X160" s="1" t="s">
        <v>400</v>
      </c>
      <c r="Y160" s="1" t="s">
        <v>252</v>
      </c>
      <c r="Z160" s="1" t="s">
        <v>365</v>
      </c>
      <c r="AA160" s="1" t="s">
        <v>542</v>
      </c>
      <c r="AB160" s="1" t="s">
        <v>336</v>
      </c>
      <c r="AC160" s="1" t="s">
        <v>330</v>
      </c>
      <c r="AD160" s="1" t="s">
        <v>396</v>
      </c>
    </row>
    <row r="161" spans="1:30" x14ac:dyDescent="0.35">
      <c r="A161" s="1" t="s">
        <v>30</v>
      </c>
      <c r="B161">
        <v>2017</v>
      </c>
      <c r="C161" s="1" t="s">
        <v>146</v>
      </c>
      <c r="D161" s="1" t="s">
        <v>549</v>
      </c>
      <c r="E161" s="1" t="s">
        <v>631</v>
      </c>
      <c r="F161" s="1" t="s">
        <v>379</v>
      </c>
      <c r="G161" s="1" t="s">
        <v>497</v>
      </c>
      <c r="H161" s="1" t="s">
        <v>291</v>
      </c>
      <c r="I161" s="1" t="s">
        <v>604</v>
      </c>
      <c r="J161" s="1" t="s">
        <v>358</v>
      </c>
      <c r="K161" s="1" t="s">
        <v>585</v>
      </c>
      <c r="L161" s="1" t="s">
        <v>213</v>
      </c>
      <c r="M161" s="1" t="s">
        <v>549</v>
      </c>
      <c r="N161" s="1" t="s">
        <v>375</v>
      </c>
      <c r="O161" s="1" t="s">
        <v>645</v>
      </c>
      <c r="P161" s="1" t="s">
        <v>588</v>
      </c>
      <c r="Q161" s="1" t="s">
        <v>641</v>
      </c>
      <c r="R161" s="1" t="s">
        <v>615</v>
      </c>
      <c r="S161" s="1" t="s">
        <v>555</v>
      </c>
      <c r="T161" s="1" t="s">
        <v>623</v>
      </c>
      <c r="U161" s="1" t="s">
        <v>48</v>
      </c>
      <c r="V161" s="1" t="s">
        <v>542</v>
      </c>
      <c r="W161" s="1" t="s">
        <v>422</v>
      </c>
      <c r="X161" s="1" t="s">
        <v>406</v>
      </c>
      <c r="Y161" s="1" t="s">
        <v>266</v>
      </c>
      <c r="Z161" s="1" t="s">
        <v>342</v>
      </c>
      <c r="AA161" s="1" t="s">
        <v>564</v>
      </c>
      <c r="AB161" s="1" t="s">
        <v>264</v>
      </c>
      <c r="AC161" s="1" t="s">
        <v>391</v>
      </c>
      <c r="AD161" s="1" t="s">
        <v>517</v>
      </c>
    </row>
    <row r="162" spans="1:30" x14ac:dyDescent="0.35">
      <c r="A162" s="1" t="s">
        <v>54</v>
      </c>
      <c r="B162">
        <v>2017</v>
      </c>
      <c r="C162" s="1" t="s">
        <v>146</v>
      </c>
      <c r="D162" s="1" t="s">
        <v>472</v>
      </c>
      <c r="E162" s="1" t="s">
        <v>646</v>
      </c>
      <c r="F162" s="1" t="s">
        <v>312</v>
      </c>
      <c r="G162" s="1" t="s">
        <v>619</v>
      </c>
      <c r="H162" s="1" t="s">
        <v>220</v>
      </c>
      <c r="I162" s="1" t="s">
        <v>559</v>
      </c>
      <c r="J162" s="1" t="s">
        <v>553</v>
      </c>
      <c r="K162" s="1" t="s">
        <v>385</v>
      </c>
      <c r="L162" s="1" t="s">
        <v>291</v>
      </c>
      <c r="M162" s="1" t="s">
        <v>583</v>
      </c>
      <c r="N162" s="1" t="s">
        <v>345</v>
      </c>
      <c r="O162" s="1" t="s">
        <v>615</v>
      </c>
      <c r="P162" s="1" t="s">
        <v>598</v>
      </c>
      <c r="Q162" s="1" t="s">
        <v>647</v>
      </c>
      <c r="R162" s="1" t="s">
        <v>431</v>
      </c>
      <c r="S162" s="1" t="s">
        <v>351</v>
      </c>
      <c r="T162" s="1" t="s">
        <v>524</v>
      </c>
      <c r="U162" s="1" t="s">
        <v>396</v>
      </c>
      <c r="V162" s="1" t="s">
        <v>262</v>
      </c>
      <c r="W162" s="1" t="s">
        <v>387</v>
      </c>
      <c r="X162" s="1" t="s">
        <v>318</v>
      </c>
      <c r="Y162" s="1" t="s">
        <v>113</v>
      </c>
      <c r="Z162" s="1" t="s">
        <v>237</v>
      </c>
      <c r="AA162" s="1" t="s">
        <v>436</v>
      </c>
      <c r="AB162" s="1" t="s">
        <v>230</v>
      </c>
      <c r="AC162" s="1" t="s">
        <v>296</v>
      </c>
      <c r="AD162" s="1" t="s">
        <v>260</v>
      </c>
    </row>
    <row r="163" spans="1:30" x14ac:dyDescent="0.35">
      <c r="A163" s="1" t="s">
        <v>73</v>
      </c>
      <c r="B163">
        <v>2017</v>
      </c>
      <c r="C163" s="1" t="s">
        <v>146</v>
      </c>
      <c r="D163" s="1" t="s">
        <v>432</v>
      </c>
      <c r="E163" s="1" t="s">
        <v>492</v>
      </c>
      <c r="F163" s="1" t="s">
        <v>391</v>
      </c>
      <c r="G163" s="1" t="s">
        <v>535</v>
      </c>
      <c r="H163" s="1" t="s">
        <v>289</v>
      </c>
      <c r="I163" s="1" t="s">
        <v>558</v>
      </c>
      <c r="J163" s="1" t="s">
        <v>432</v>
      </c>
      <c r="K163" s="1" t="s">
        <v>613</v>
      </c>
      <c r="L163" s="1" t="s">
        <v>191</v>
      </c>
      <c r="M163" s="1" t="s">
        <v>473</v>
      </c>
      <c r="N163" s="1" t="s">
        <v>477</v>
      </c>
      <c r="O163" s="1" t="s">
        <v>625</v>
      </c>
      <c r="P163" s="1" t="s">
        <v>422</v>
      </c>
      <c r="Q163" s="1" t="s">
        <v>645</v>
      </c>
      <c r="R163" s="1" t="s">
        <v>568</v>
      </c>
      <c r="S163" s="1" t="s">
        <v>435</v>
      </c>
      <c r="T163" s="1" t="s">
        <v>310</v>
      </c>
      <c r="U163" s="1" t="s">
        <v>396</v>
      </c>
      <c r="V163" s="1" t="s">
        <v>358</v>
      </c>
      <c r="W163" s="1" t="s">
        <v>309</v>
      </c>
      <c r="X163" s="1" t="s">
        <v>249</v>
      </c>
      <c r="Y163" s="1" t="s">
        <v>241</v>
      </c>
      <c r="Z163" s="1" t="s">
        <v>308</v>
      </c>
      <c r="AA163" s="1" t="s">
        <v>530</v>
      </c>
      <c r="AB163" s="1" t="s">
        <v>322</v>
      </c>
      <c r="AC163" s="1" t="s">
        <v>287</v>
      </c>
      <c r="AD163" s="1" t="s">
        <v>465</v>
      </c>
    </row>
    <row r="164" spans="1:30" x14ac:dyDescent="0.35">
      <c r="A164" s="1" t="s">
        <v>30</v>
      </c>
      <c r="B164">
        <v>2017</v>
      </c>
      <c r="C164" s="1" t="s">
        <v>163</v>
      </c>
      <c r="D164" s="1" t="s">
        <v>489</v>
      </c>
      <c r="E164" s="1" t="s">
        <v>574</v>
      </c>
      <c r="F164" s="1" t="s">
        <v>342</v>
      </c>
      <c r="G164" s="1" t="s">
        <v>638</v>
      </c>
      <c r="H164" s="1" t="s">
        <v>291</v>
      </c>
      <c r="I164" s="1" t="s">
        <v>560</v>
      </c>
      <c r="J164" s="1" t="s">
        <v>648</v>
      </c>
      <c r="K164" s="1" t="s">
        <v>535</v>
      </c>
      <c r="L164" s="1" t="s">
        <v>298</v>
      </c>
      <c r="M164" s="1" t="s">
        <v>517</v>
      </c>
      <c r="N164" s="1" t="s">
        <v>396</v>
      </c>
      <c r="O164" s="1" t="s">
        <v>649</v>
      </c>
      <c r="P164" s="1" t="s">
        <v>568</v>
      </c>
      <c r="Q164" s="1" t="s">
        <v>650</v>
      </c>
      <c r="R164" s="1" t="s">
        <v>609</v>
      </c>
      <c r="S164" s="1" t="s">
        <v>535</v>
      </c>
      <c r="T164" s="1" t="s">
        <v>651</v>
      </c>
      <c r="U164" s="1" t="s">
        <v>48</v>
      </c>
      <c r="V164" s="1" t="s">
        <v>473</v>
      </c>
      <c r="W164" s="1" t="s">
        <v>599</v>
      </c>
      <c r="X164" s="1" t="s">
        <v>313</v>
      </c>
      <c r="Y164" s="1" t="s">
        <v>201</v>
      </c>
      <c r="Z164" s="1" t="s">
        <v>404</v>
      </c>
      <c r="AA164" s="1" t="s">
        <v>497</v>
      </c>
      <c r="AB164" s="1" t="s">
        <v>337</v>
      </c>
      <c r="AC164" s="1" t="s">
        <v>367</v>
      </c>
      <c r="AD164" s="1" t="s">
        <v>613</v>
      </c>
    </row>
    <row r="165" spans="1:30" x14ac:dyDescent="0.35">
      <c r="A165" s="1" t="s">
        <v>54</v>
      </c>
      <c r="B165">
        <v>2017</v>
      </c>
      <c r="C165" s="1" t="s">
        <v>163</v>
      </c>
      <c r="D165" s="1" t="s">
        <v>427</v>
      </c>
      <c r="E165" s="1" t="s">
        <v>652</v>
      </c>
      <c r="F165" s="1" t="s">
        <v>384</v>
      </c>
      <c r="G165" s="1" t="s">
        <v>555</v>
      </c>
      <c r="H165" s="1" t="s">
        <v>127</v>
      </c>
      <c r="I165" s="1" t="s">
        <v>636</v>
      </c>
      <c r="J165" s="1" t="s">
        <v>653</v>
      </c>
      <c r="K165" s="1" t="s">
        <v>325</v>
      </c>
      <c r="L165" s="1" t="s">
        <v>281</v>
      </c>
      <c r="M165" s="1" t="s">
        <v>581</v>
      </c>
      <c r="N165" s="1" t="s">
        <v>337</v>
      </c>
      <c r="O165" s="1" t="s">
        <v>631</v>
      </c>
      <c r="P165" s="1" t="s">
        <v>578</v>
      </c>
      <c r="Q165" s="1" t="s">
        <v>654</v>
      </c>
      <c r="R165" s="1" t="s">
        <v>491</v>
      </c>
      <c r="S165" s="1" t="s">
        <v>141</v>
      </c>
      <c r="T165" s="1" t="s">
        <v>375</v>
      </c>
      <c r="U165" s="1" t="s">
        <v>417</v>
      </c>
      <c r="V165" s="1" t="s">
        <v>306</v>
      </c>
      <c r="W165" s="1" t="s">
        <v>397</v>
      </c>
      <c r="X165" s="1" t="s">
        <v>302</v>
      </c>
      <c r="Y165" s="1" t="s">
        <v>115</v>
      </c>
      <c r="Z165" s="1" t="s">
        <v>253</v>
      </c>
      <c r="AA165" s="1" t="s">
        <v>537</v>
      </c>
      <c r="AB165" s="1" t="s">
        <v>311</v>
      </c>
      <c r="AC165" s="1" t="s">
        <v>336</v>
      </c>
      <c r="AD165" s="1" t="s">
        <v>389</v>
      </c>
    </row>
    <row r="166" spans="1:30" x14ac:dyDescent="0.35">
      <c r="A166" s="1" t="s">
        <v>73</v>
      </c>
      <c r="B166">
        <v>2017</v>
      </c>
      <c r="C166" s="1" t="s">
        <v>163</v>
      </c>
      <c r="D166" s="1" t="s">
        <v>490</v>
      </c>
      <c r="E166" s="1" t="s">
        <v>245</v>
      </c>
      <c r="F166" s="1" t="s">
        <v>504</v>
      </c>
      <c r="G166" s="1" t="s">
        <v>568</v>
      </c>
      <c r="H166" s="1" t="s">
        <v>214</v>
      </c>
      <c r="I166" s="1" t="s">
        <v>545</v>
      </c>
      <c r="J166" s="1" t="s">
        <v>628</v>
      </c>
      <c r="K166" s="1" t="s">
        <v>490</v>
      </c>
      <c r="L166" s="1" t="s">
        <v>248</v>
      </c>
      <c r="M166" s="1" t="s">
        <v>422</v>
      </c>
      <c r="N166" s="1" t="s">
        <v>249</v>
      </c>
      <c r="O166" s="1" t="s">
        <v>641</v>
      </c>
      <c r="P166" s="1" t="s">
        <v>638</v>
      </c>
      <c r="Q166" s="1" t="s">
        <v>655</v>
      </c>
      <c r="R166" s="1" t="s">
        <v>538</v>
      </c>
      <c r="S166" s="1" t="s">
        <v>313</v>
      </c>
      <c r="T166" s="1" t="s">
        <v>547</v>
      </c>
      <c r="U166" s="1" t="s">
        <v>417</v>
      </c>
      <c r="V166" s="1" t="s">
        <v>384</v>
      </c>
      <c r="W166" s="1" t="s">
        <v>423</v>
      </c>
      <c r="X166" s="1" t="s">
        <v>384</v>
      </c>
      <c r="Y166" s="1" t="s">
        <v>218</v>
      </c>
      <c r="Z166" s="1" t="s">
        <v>340</v>
      </c>
      <c r="AA166" s="1" t="s">
        <v>539</v>
      </c>
      <c r="AB166" s="1" t="s">
        <v>374</v>
      </c>
      <c r="AC166" s="1" t="s">
        <v>308</v>
      </c>
      <c r="AD166" s="1" t="s">
        <v>401</v>
      </c>
    </row>
    <row r="167" spans="1:30" x14ac:dyDescent="0.35">
      <c r="A167" s="1" t="s">
        <v>30</v>
      </c>
      <c r="B167">
        <v>2017</v>
      </c>
      <c r="C167" s="1" t="s">
        <v>182</v>
      </c>
      <c r="D167" s="1" t="s">
        <v>542</v>
      </c>
      <c r="E167" s="1" t="s">
        <v>615</v>
      </c>
      <c r="F167" s="1" t="s">
        <v>573</v>
      </c>
      <c r="G167" s="1" t="s">
        <v>636</v>
      </c>
      <c r="H167" s="1" t="s">
        <v>248</v>
      </c>
      <c r="I167" s="1" t="s">
        <v>635</v>
      </c>
      <c r="J167" s="1" t="s">
        <v>656</v>
      </c>
      <c r="K167" s="1" t="s">
        <v>429</v>
      </c>
      <c r="L167" s="1" t="s">
        <v>219</v>
      </c>
      <c r="M167" s="1" t="s">
        <v>461</v>
      </c>
      <c r="N167" s="1" t="s">
        <v>491</v>
      </c>
      <c r="O167" s="1" t="s">
        <v>646</v>
      </c>
      <c r="P167" s="1" t="s">
        <v>531</v>
      </c>
      <c r="Q167" s="1" t="s">
        <v>494</v>
      </c>
      <c r="R167" s="1" t="s">
        <v>608</v>
      </c>
      <c r="S167" s="1" t="s">
        <v>558</v>
      </c>
      <c r="T167" s="1" t="s">
        <v>639</v>
      </c>
      <c r="U167" s="1" t="s">
        <v>48</v>
      </c>
      <c r="V167" s="1" t="s">
        <v>516</v>
      </c>
      <c r="W167" s="1" t="s">
        <v>619</v>
      </c>
      <c r="X167" s="1" t="s">
        <v>382</v>
      </c>
      <c r="Y167" s="1" t="s">
        <v>293</v>
      </c>
      <c r="Z167" s="1" t="s">
        <v>431</v>
      </c>
      <c r="AA167" s="1" t="s">
        <v>585</v>
      </c>
      <c r="AB167" s="1" t="s">
        <v>346</v>
      </c>
      <c r="AC167" s="1" t="s">
        <v>328</v>
      </c>
      <c r="AD167" s="1" t="s">
        <v>581</v>
      </c>
    </row>
    <row r="168" spans="1:30" x14ac:dyDescent="0.35">
      <c r="A168" s="1" t="s">
        <v>54</v>
      </c>
      <c r="B168">
        <v>2017</v>
      </c>
      <c r="C168" s="1" t="s">
        <v>182</v>
      </c>
      <c r="D168" s="1" t="s">
        <v>421</v>
      </c>
      <c r="E168" s="1" t="s">
        <v>560</v>
      </c>
      <c r="F168" s="1" t="s">
        <v>312</v>
      </c>
      <c r="G168" s="1" t="s">
        <v>547</v>
      </c>
      <c r="H168" s="1" t="s">
        <v>238</v>
      </c>
      <c r="I168" s="1" t="s">
        <v>565</v>
      </c>
      <c r="J168" s="1" t="s">
        <v>657</v>
      </c>
      <c r="K168" s="1" t="s">
        <v>253</v>
      </c>
      <c r="L168" s="1" t="s">
        <v>279</v>
      </c>
      <c r="M168" s="1" t="s">
        <v>310</v>
      </c>
      <c r="N168" s="1" t="s">
        <v>354</v>
      </c>
      <c r="O168" s="1" t="s">
        <v>639</v>
      </c>
      <c r="P168" s="1" t="s">
        <v>372</v>
      </c>
      <c r="Q168" s="1" t="s">
        <v>658</v>
      </c>
      <c r="R168" s="1" t="s">
        <v>333</v>
      </c>
      <c r="S168" s="1" t="s">
        <v>349</v>
      </c>
      <c r="T168" s="1" t="s">
        <v>396</v>
      </c>
      <c r="U168" s="1" t="s">
        <v>377</v>
      </c>
      <c r="V168" s="1" t="s">
        <v>213</v>
      </c>
      <c r="W168" s="1" t="s">
        <v>301</v>
      </c>
      <c r="X168" s="1" t="s">
        <v>365</v>
      </c>
      <c r="Y168" s="1" t="s">
        <v>126</v>
      </c>
      <c r="Z168" s="1" t="s">
        <v>264</v>
      </c>
      <c r="AA168" s="1" t="s">
        <v>598</v>
      </c>
      <c r="AB168" s="1" t="s">
        <v>317</v>
      </c>
      <c r="AC168" s="1" t="s">
        <v>318</v>
      </c>
      <c r="AD168" s="1" t="s">
        <v>333</v>
      </c>
    </row>
    <row r="169" spans="1:30" x14ac:dyDescent="0.35">
      <c r="A169" s="1" t="s">
        <v>73</v>
      </c>
      <c r="B169">
        <v>2017</v>
      </c>
      <c r="C169" s="1" t="s">
        <v>182</v>
      </c>
      <c r="D169" s="1" t="s">
        <v>436</v>
      </c>
      <c r="E169" s="1" t="s">
        <v>659</v>
      </c>
      <c r="F169" s="1" t="s">
        <v>304</v>
      </c>
      <c r="G169" s="1" t="s">
        <v>638</v>
      </c>
      <c r="H169" s="1" t="s">
        <v>214</v>
      </c>
      <c r="I169" s="1" t="s">
        <v>492</v>
      </c>
      <c r="J169" s="1" t="s">
        <v>347</v>
      </c>
      <c r="K169" s="1" t="s">
        <v>333</v>
      </c>
      <c r="L169" s="1" t="s">
        <v>258</v>
      </c>
      <c r="M169" s="1" t="s">
        <v>414</v>
      </c>
      <c r="N169" s="1" t="s">
        <v>403</v>
      </c>
      <c r="O169" s="1" t="s">
        <v>660</v>
      </c>
      <c r="P169" s="1" t="s">
        <v>531</v>
      </c>
      <c r="Q169" s="1" t="s">
        <v>661</v>
      </c>
      <c r="R169" s="1" t="s">
        <v>368</v>
      </c>
      <c r="S169" s="1" t="s">
        <v>382</v>
      </c>
      <c r="T169" s="1" t="s">
        <v>538</v>
      </c>
      <c r="U169" s="1" t="s">
        <v>377</v>
      </c>
      <c r="V169" s="1" t="s">
        <v>342</v>
      </c>
      <c r="W169" s="1" t="s">
        <v>427</v>
      </c>
      <c r="X169" s="1" t="s">
        <v>524</v>
      </c>
      <c r="Y169" s="1" t="s">
        <v>226</v>
      </c>
      <c r="Z169" s="1" t="s">
        <v>332</v>
      </c>
      <c r="AA169" s="1" t="s">
        <v>486</v>
      </c>
      <c r="AB169" s="1" t="s">
        <v>270</v>
      </c>
      <c r="AC169" s="1" t="s">
        <v>387</v>
      </c>
      <c r="AD169" s="1" t="s">
        <v>530</v>
      </c>
    </row>
    <row r="170" spans="1:30" x14ac:dyDescent="0.35">
      <c r="A170" s="1" t="s">
        <v>30</v>
      </c>
      <c r="B170">
        <v>2017</v>
      </c>
      <c r="C170" s="1" t="s">
        <v>197</v>
      </c>
      <c r="D170" s="1" t="s">
        <v>422</v>
      </c>
      <c r="E170" s="1" t="s">
        <v>616</v>
      </c>
      <c r="F170" s="1" t="s">
        <v>418</v>
      </c>
      <c r="G170" s="1" t="s">
        <v>585</v>
      </c>
      <c r="H170" s="1" t="s">
        <v>275</v>
      </c>
      <c r="I170" s="1" t="s">
        <v>662</v>
      </c>
      <c r="J170" s="1" t="s">
        <v>663</v>
      </c>
      <c r="K170" s="1" t="s">
        <v>485</v>
      </c>
      <c r="L170" s="1" t="s">
        <v>285</v>
      </c>
      <c r="M170" s="1" t="s">
        <v>461</v>
      </c>
      <c r="N170" s="1" t="s">
        <v>435</v>
      </c>
      <c r="O170" s="1" t="s">
        <v>664</v>
      </c>
      <c r="P170" s="1" t="s">
        <v>605</v>
      </c>
      <c r="Q170" s="1" t="s">
        <v>661</v>
      </c>
      <c r="R170" s="1" t="s">
        <v>665</v>
      </c>
      <c r="S170" s="1" t="s">
        <v>521</v>
      </c>
      <c r="T170" s="1" t="s">
        <v>666</v>
      </c>
      <c r="U170" s="1" t="s">
        <v>48</v>
      </c>
      <c r="V170" s="1" t="s">
        <v>429</v>
      </c>
      <c r="W170" s="1" t="s">
        <v>444</v>
      </c>
      <c r="X170" s="1" t="s">
        <v>518</v>
      </c>
      <c r="Y170" s="1" t="s">
        <v>258</v>
      </c>
      <c r="Z170" s="1" t="s">
        <v>376</v>
      </c>
      <c r="AA170" s="1" t="s">
        <v>605</v>
      </c>
      <c r="AB170" s="1" t="s">
        <v>162</v>
      </c>
      <c r="AC170" s="1" t="s">
        <v>453</v>
      </c>
      <c r="AD170" s="1" t="s">
        <v>486</v>
      </c>
    </row>
    <row r="171" spans="1:30" x14ac:dyDescent="0.35">
      <c r="A171" s="1" t="s">
        <v>54</v>
      </c>
      <c r="B171">
        <v>2017</v>
      </c>
      <c r="C171" s="1" t="s">
        <v>197</v>
      </c>
      <c r="D171" s="1" t="s">
        <v>490</v>
      </c>
      <c r="E171" s="1" t="s">
        <v>667</v>
      </c>
      <c r="F171" s="1" t="s">
        <v>328</v>
      </c>
      <c r="G171" s="1" t="s">
        <v>567</v>
      </c>
      <c r="H171" s="1" t="s">
        <v>215</v>
      </c>
      <c r="I171" s="1" t="s">
        <v>310</v>
      </c>
      <c r="J171" s="1" t="s">
        <v>668</v>
      </c>
      <c r="K171" s="1" t="s">
        <v>270</v>
      </c>
      <c r="L171" s="1" t="s">
        <v>311</v>
      </c>
      <c r="M171" s="1" t="s">
        <v>619</v>
      </c>
      <c r="N171" s="1" t="s">
        <v>331</v>
      </c>
      <c r="O171" s="1" t="s">
        <v>621</v>
      </c>
      <c r="P171" s="1" t="s">
        <v>572</v>
      </c>
      <c r="Q171" s="1" t="s">
        <v>443</v>
      </c>
      <c r="R171" s="1" t="s">
        <v>432</v>
      </c>
      <c r="S171" s="1" t="s">
        <v>354</v>
      </c>
      <c r="T171" s="1" t="s">
        <v>465</v>
      </c>
      <c r="U171" s="1" t="s">
        <v>598</v>
      </c>
      <c r="V171" s="1" t="s">
        <v>314</v>
      </c>
      <c r="W171" s="1" t="s">
        <v>391</v>
      </c>
      <c r="X171" s="1" t="s">
        <v>292</v>
      </c>
      <c r="Y171" s="1" t="s">
        <v>198</v>
      </c>
      <c r="Z171" s="1" t="s">
        <v>270</v>
      </c>
      <c r="AA171" s="1" t="s">
        <v>505</v>
      </c>
      <c r="AB171" s="1" t="s">
        <v>337</v>
      </c>
      <c r="AC171" s="1" t="s">
        <v>270</v>
      </c>
      <c r="AD171" s="1" t="s">
        <v>481</v>
      </c>
    </row>
    <row r="172" spans="1:30" x14ac:dyDescent="0.35">
      <c r="A172" s="1" t="s">
        <v>73</v>
      </c>
      <c r="B172">
        <v>2017</v>
      </c>
      <c r="C172" s="1" t="s">
        <v>197</v>
      </c>
      <c r="D172" s="1" t="s">
        <v>461</v>
      </c>
      <c r="E172" s="1" t="s">
        <v>603</v>
      </c>
      <c r="F172" s="1" t="s">
        <v>524</v>
      </c>
      <c r="G172" s="1" t="s">
        <v>605</v>
      </c>
      <c r="H172" s="1" t="s">
        <v>243</v>
      </c>
      <c r="I172" s="1" t="s">
        <v>667</v>
      </c>
      <c r="J172" s="1" t="s">
        <v>669</v>
      </c>
      <c r="K172" s="1" t="s">
        <v>472</v>
      </c>
      <c r="L172" s="1" t="s">
        <v>281</v>
      </c>
      <c r="M172" s="1" t="s">
        <v>414</v>
      </c>
      <c r="N172" s="1" t="s">
        <v>358</v>
      </c>
      <c r="O172" s="1" t="s">
        <v>670</v>
      </c>
      <c r="P172" s="1" t="s">
        <v>638</v>
      </c>
      <c r="Q172" s="1" t="s">
        <v>671</v>
      </c>
      <c r="R172" s="1" t="s">
        <v>612</v>
      </c>
      <c r="S172" s="1" t="s">
        <v>518</v>
      </c>
      <c r="T172" s="1" t="s">
        <v>179</v>
      </c>
      <c r="U172" s="1" t="s">
        <v>598</v>
      </c>
      <c r="V172" s="1" t="s">
        <v>457</v>
      </c>
      <c r="W172" s="1" t="s">
        <v>432</v>
      </c>
      <c r="X172" s="1" t="s">
        <v>404</v>
      </c>
      <c r="Y172" s="1" t="s">
        <v>186</v>
      </c>
      <c r="Z172" s="1" t="s">
        <v>420</v>
      </c>
      <c r="AA172" s="1" t="s">
        <v>429</v>
      </c>
      <c r="AB172" s="1" t="s">
        <v>365</v>
      </c>
      <c r="AC172" s="1" t="s">
        <v>402</v>
      </c>
      <c r="AD172" s="1" t="s">
        <v>422</v>
      </c>
    </row>
    <row r="173" spans="1:30" x14ac:dyDescent="0.35">
      <c r="A173" s="1" t="s">
        <v>30</v>
      </c>
      <c r="B173">
        <v>2017</v>
      </c>
      <c r="C173" s="1" t="s">
        <v>207</v>
      </c>
      <c r="D173" s="1" t="s">
        <v>505</v>
      </c>
      <c r="E173" s="1" t="s">
        <v>618</v>
      </c>
      <c r="F173" s="1" t="s">
        <v>457</v>
      </c>
      <c r="G173" s="1" t="s">
        <v>510</v>
      </c>
      <c r="H173" s="1" t="s">
        <v>280</v>
      </c>
      <c r="I173" s="1" t="s">
        <v>424</v>
      </c>
      <c r="J173" s="1" t="s">
        <v>672</v>
      </c>
      <c r="K173" s="1" t="s">
        <v>516</v>
      </c>
      <c r="L173" s="1" t="s">
        <v>280</v>
      </c>
      <c r="M173" s="1" t="s">
        <v>414</v>
      </c>
      <c r="N173" s="1" t="s">
        <v>406</v>
      </c>
      <c r="O173" s="1" t="s">
        <v>673</v>
      </c>
      <c r="P173" s="1" t="s">
        <v>541</v>
      </c>
      <c r="Q173" s="1" t="s">
        <v>654</v>
      </c>
      <c r="R173" s="1" t="s">
        <v>674</v>
      </c>
      <c r="S173" s="1" t="s">
        <v>531</v>
      </c>
      <c r="T173" s="1" t="s">
        <v>644</v>
      </c>
      <c r="U173" s="1" t="s">
        <v>48</v>
      </c>
      <c r="V173" s="1" t="s">
        <v>535</v>
      </c>
      <c r="W173" s="1" t="s">
        <v>584</v>
      </c>
      <c r="X173" s="1" t="s">
        <v>401</v>
      </c>
      <c r="Y173" s="1" t="s">
        <v>285</v>
      </c>
      <c r="Z173" s="1" t="s">
        <v>382</v>
      </c>
      <c r="AA173" s="1" t="s">
        <v>501</v>
      </c>
      <c r="AB173" s="1" t="s">
        <v>380</v>
      </c>
      <c r="AC173" s="1" t="s">
        <v>513</v>
      </c>
      <c r="AD173" s="1" t="s">
        <v>547</v>
      </c>
    </row>
    <row r="174" spans="1:30" x14ac:dyDescent="0.35">
      <c r="A174" s="1" t="s">
        <v>54</v>
      </c>
      <c r="B174">
        <v>2017</v>
      </c>
      <c r="C174" s="1" t="s">
        <v>207</v>
      </c>
      <c r="D174" s="1" t="s">
        <v>517</v>
      </c>
      <c r="E174" s="1" t="s">
        <v>563</v>
      </c>
      <c r="F174" s="1" t="s">
        <v>396</v>
      </c>
      <c r="G174" s="1" t="s">
        <v>428</v>
      </c>
      <c r="H174" s="1" t="s">
        <v>160</v>
      </c>
      <c r="I174" s="1" t="s">
        <v>414</v>
      </c>
      <c r="J174" s="1" t="s">
        <v>675</v>
      </c>
      <c r="K174" s="1" t="s">
        <v>264</v>
      </c>
      <c r="L174" s="1" t="s">
        <v>234</v>
      </c>
      <c r="M174" s="1" t="s">
        <v>581</v>
      </c>
      <c r="N174" s="1" t="s">
        <v>353</v>
      </c>
      <c r="O174" s="1" t="s">
        <v>492</v>
      </c>
      <c r="P174" s="1" t="s">
        <v>521</v>
      </c>
      <c r="Q174" s="1" t="s">
        <v>676</v>
      </c>
      <c r="R174" s="1" t="s">
        <v>489</v>
      </c>
      <c r="S174" s="1" t="s">
        <v>360</v>
      </c>
      <c r="T174" s="1" t="s">
        <v>417</v>
      </c>
      <c r="U174" s="1" t="s">
        <v>619</v>
      </c>
      <c r="V174" s="1" t="s">
        <v>234</v>
      </c>
      <c r="W174" s="1" t="s">
        <v>312</v>
      </c>
      <c r="X174" s="1" t="s">
        <v>340</v>
      </c>
      <c r="Y174" s="1" t="s">
        <v>158</v>
      </c>
      <c r="Z174" s="1" t="s">
        <v>331</v>
      </c>
      <c r="AA174" s="1" t="s">
        <v>528</v>
      </c>
      <c r="AB174" s="1" t="s">
        <v>354</v>
      </c>
      <c r="AC174" s="1" t="s">
        <v>270</v>
      </c>
      <c r="AD174" s="1" t="s">
        <v>549</v>
      </c>
    </row>
    <row r="175" spans="1:30" x14ac:dyDescent="0.35">
      <c r="A175" s="1" t="s">
        <v>73</v>
      </c>
      <c r="B175">
        <v>2017</v>
      </c>
      <c r="C175" s="1" t="s">
        <v>207</v>
      </c>
      <c r="D175" s="1" t="s">
        <v>473</v>
      </c>
      <c r="E175" s="1" t="s">
        <v>553</v>
      </c>
      <c r="F175" s="1" t="s">
        <v>309</v>
      </c>
      <c r="G175" s="1" t="s">
        <v>531</v>
      </c>
      <c r="H175" s="1" t="s">
        <v>262</v>
      </c>
      <c r="I175" s="1" t="s">
        <v>510</v>
      </c>
      <c r="J175" s="1" t="s">
        <v>677</v>
      </c>
      <c r="K175" s="1" t="s">
        <v>376</v>
      </c>
      <c r="L175" s="1" t="s">
        <v>326</v>
      </c>
      <c r="M175" s="1" t="s">
        <v>528</v>
      </c>
      <c r="N175" s="1" t="s">
        <v>403</v>
      </c>
      <c r="O175" s="1" t="s">
        <v>425</v>
      </c>
      <c r="P175" s="1" t="s">
        <v>501</v>
      </c>
      <c r="Q175" s="1" t="s">
        <v>678</v>
      </c>
      <c r="R175" s="1" t="s">
        <v>616</v>
      </c>
      <c r="S175" s="1" t="s">
        <v>412</v>
      </c>
      <c r="T175" s="1" t="s">
        <v>433</v>
      </c>
      <c r="U175" s="1" t="s">
        <v>619</v>
      </c>
      <c r="V175" s="1" t="s">
        <v>482</v>
      </c>
      <c r="W175" s="1" t="s">
        <v>490</v>
      </c>
      <c r="X175" s="1" t="s">
        <v>406</v>
      </c>
      <c r="Y175" s="1" t="s">
        <v>168</v>
      </c>
      <c r="Z175" s="1" t="s">
        <v>400</v>
      </c>
      <c r="AA175" s="1" t="s">
        <v>444</v>
      </c>
      <c r="AB175" s="1" t="s">
        <v>381</v>
      </c>
      <c r="AC175" s="1" t="s">
        <v>301</v>
      </c>
      <c r="AD175" s="1" t="s">
        <v>599</v>
      </c>
    </row>
    <row r="176" spans="1:30" x14ac:dyDescent="0.35">
      <c r="A176" s="1" t="s">
        <v>30</v>
      </c>
      <c r="B176">
        <v>2017</v>
      </c>
      <c r="C176" s="1" t="s">
        <v>233</v>
      </c>
      <c r="D176" s="1" t="s">
        <v>528</v>
      </c>
      <c r="E176" s="1" t="s">
        <v>642</v>
      </c>
      <c r="F176" s="1" t="s">
        <v>372</v>
      </c>
      <c r="G176" s="1" t="s">
        <v>510</v>
      </c>
      <c r="H176" s="1" t="s">
        <v>300</v>
      </c>
      <c r="I176" s="1" t="s">
        <v>670</v>
      </c>
      <c r="J176" s="1" t="s">
        <v>679</v>
      </c>
      <c r="K176" s="1" t="s">
        <v>471</v>
      </c>
      <c r="L176" s="1" t="s">
        <v>230</v>
      </c>
      <c r="M176" s="1" t="s">
        <v>548</v>
      </c>
      <c r="N176" s="1" t="s">
        <v>423</v>
      </c>
      <c r="O176" s="1" t="s">
        <v>550</v>
      </c>
      <c r="P176" s="1" t="s">
        <v>603</v>
      </c>
      <c r="Q176" s="1" t="s">
        <v>658</v>
      </c>
      <c r="R176" s="1" t="s">
        <v>655</v>
      </c>
      <c r="S176" s="1" t="s">
        <v>510</v>
      </c>
      <c r="T176" s="1" t="s">
        <v>670</v>
      </c>
      <c r="U176" s="1" t="s">
        <v>48</v>
      </c>
      <c r="V176" s="1" t="s">
        <v>612</v>
      </c>
      <c r="W176" s="1" t="s">
        <v>636</v>
      </c>
      <c r="X176" s="1" t="s">
        <v>471</v>
      </c>
      <c r="Y176" s="1" t="s">
        <v>300</v>
      </c>
      <c r="Z176" s="1" t="s">
        <v>320</v>
      </c>
      <c r="AA176" s="1" t="s">
        <v>510</v>
      </c>
      <c r="AB176" s="1" t="s">
        <v>391</v>
      </c>
      <c r="AC176" s="1" t="s">
        <v>435</v>
      </c>
      <c r="AD176" s="1" t="s">
        <v>179</v>
      </c>
    </row>
    <row r="177" spans="1:30" x14ac:dyDescent="0.35">
      <c r="A177" s="1" t="s">
        <v>54</v>
      </c>
      <c r="B177">
        <v>2017</v>
      </c>
      <c r="C177" s="1" t="s">
        <v>233</v>
      </c>
      <c r="D177" s="1" t="s">
        <v>436</v>
      </c>
      <c r="E177" s="1" t="s">
        <v>455</v>
      </c>
      <c r="F177" s="1" t="s">
        <v>424</v>
      </c>
      <c r="G177" s="1" t="s">
        <v>509</v>
      </c>
      <c r="H177" s="1" t="s">
        <v>255</v>
      </c>
      <c r="I177" s="1" t="s">
        <v>516</v>
      </c>
      <c r="J177" s="1" t="s">
        <v>680</v>
      </c>
      <c r="K177" s="1" t="s">
        <v>265</v>
      </c>
      <c r="L177" s="1" t="s">
        <v>257</v>
      </c>
      <c r="M177" s="1" t="s">
        <v>547</v>
      </c>
      <c r="N177" s="1" t="s">
        <v>346</v>
      </c>
      <c r="O177" s="1" t="s">
        <v>681</v>
      </c>
      <c r="P177" s="1" t="s">
        <v>510</v>
      </c>
      <c r="Q177" s="1" t="s">
        <v>682</v>
      </c>
      <c r="R177" s="1" t="s">
        <v>527</v>
      </c>
      <c r="S177" s="1" t="s">
        <v>346</v>
      </c>
      <c r="T177" s="1" t="s">
        <v>549</v>
      </c>
      <c r="U177" s="1" t="s">
        <v>497</v>
      </c>
      <c r="V177" s="1" t="s">
        <v>365</v>
      </c>
      <c r="W177" s="1" t="s">
        <v>358</v>
      </c>
      <c r="X177" s="1" t="s">
        <v>380</v>
      </c>
      <c r="Y177" s="1" t="s">
        <v>268</v>
      </c>
      <c r="Z177" s="1" t="s">
        <v>353</v>
      </c>
      <c r="AA177" s="1" t="s">
        <v>575</v>
      </c>
      <c r="AB177" s="1" t="s">
        <v>360</v>
      </c>
      <c r="AC177" s="1" t="s">
        <v>360</v>
      </c>
      <c r="AD177" s="1" t="s">
        <v>542</v>
      </c>
    </row>
    <row r="178" spans="1:30" x14ac:dyDescent="0.35">
      <c r="A178" s="1" t="s">
        <v>73</v>
      </c>
      <c r="B178">
        <v>2017</v>
      </c>
      <c r="C178" s="1" t="s">
        <v>233</v>
      </c>
      <c r="D178" s="1" t="s">
        <v>598</v>
      </c>
      <c r="E178" s="1" t="s">
        <v>603</v>
      </c>
      <c r="F178" s="1" t="s">
        <v>579</v>
      </c>
      <c r="G178" s="1" t="s">
        <v>433</v>
      </c>
      <c r="H178" s="1" t="s">
        <v>169</v>
      </c>
      <c r="I178" s="1" t="s">
        <v>553</v>
      </c>
      <c r="J178" s="1" t="s">
        <v>683</v>
      </c>
      <c r="K178" s="1" t="s">
        <v>309</v>
      </c>
      <c r="L178" s="1" t="s">
        <v>336</v>
      </c>
      <c r="M178" s="1" t="s">
        <v>539</v>
      </c>
      <c r="N178" s="1" t="s">
        <v>165</v>
      </c>
      <c r="O178" s="1" t="s">
        <v>684</v>
      </c>
      <c r="P178" s="1" t="s">
        <v>455</v>
      </c>
      <c r="Q178" s="1" t="s">
        <v>362</v>
      </c>
      <c r="R178" s="1" t="s">
        <v>667</v>
      </c>
      <c r="S178" s="1" t="s">
        <v>542</v>
      </c>
      <c r="T178" s="1" t="s">
        <v>545</v>
      </c>
      <c r="U178" s="1" t="s">
        <v>497</v>
      </c>
      <c r="V178" s="1" t="s">
        <v>473</v>
      </c>
      <c r="W178" s="1" t="s">
        <v>377</v>
      </c>
      <c r="X178" s="1" t="s">
        <v>417</v>
      </c>
      <c r="Y178" s="1" t="s">
        <v>186</v>
      </c>
      <c r="Z178" s="1" t="s">
        <v>335</v>
      </c>
      <c r="AA178" s="1" t="s">
        <v>497</v>
      </c>
      <c r="AB178" s="1" t="s">
        <v>387</v>
      </c>
      <c r="AC178" s="1" t="s">
        <v>400</v>
      </c>
      <c r="AD178" s="1" t="s">
        <v>486</v>
      </c>
    </row>
    <row r="179" spans="1:30" x14ac:dyDescent="0.35">
      <c r="A179" s="1" t="s">
        <v>30</v>
      </c>
      <c r="B179">
        <v>2017</v>
      </c>
      <c r="C179" s="1" t="s">
        <v>242</v>
      </c>
      <c r="D179" s="1" t="s">
        <v>516</v>
      </c>
      <c r="E179" s="1" t="s">
        <v>631</v>
      </c>
      <c r="F179" s="1" t="s">
        <v>250</v>
      </c>
      <c r="G179" s="1" t="s">
        <v>618</v>
      </c>
      <c r="H179" s="1" t="s">
        <v>307</v>
      </c>
      <c r="I179" s="1" t="s">
        <v>674</v>
      </c>
      <c r="J179" s="1" t="s">
        <v>685</v>
      </c>
      <c r="K179" s="1" t="s">
        <v>434</v>
      </c>
      <c r="L179" s="1" t="s">
        <v>269</v>
      </c>
      <c r="M179" s="1" t="s">
        <v>471</v>
      </c>
      <c r="N179" s="1" t="s">
        <v>338</v>
      </c>
      <c r="O179" s="1" t="s">
        <v>550</v>
      </c>
      <c r="P179" s="1" t="s">
        <v>510</v>
      </c>
      <c r="Q179" s="1" t="s">
        <v>362</v>
      </c>
      <c r="R179" s="1" t="s">
        <v>635</v>
      </c>
      <c r="S179" s="1" t="s">
        <v>618</v>
      </c>
      <c r="T179" s="1" t="s">
        <v>674</v>
      </c>
      <c r="U179" s="1" t="s">
        <v>48</v>
      </c>
      <c r="V179" s="1" t="s">
        <v>415</v>
      </c>
      <c r="W179" s="1" t="s">
        <v>509</v>
      </c>
      <c r="X179" s="1" t="s">
        <v>599</v>
      </c>
      <c r="Y179" s="1" t="s">
        <v>259</v>
      </c>
      <c r="Z179" s="1" t="s">
        <v>518</v>
      </c>
      <c r="AA179" s="1" t="s">
        <v>612</v>
      </c>
      <c r="AB179" s="1" t="s">
        <v>477</v>
      </c>
      <c r="AC179" s="1" t="s">
        <v>423</v>
      </c>
      <c r="AD179" s="1" t="s">
        <v>578</v>
      </c>
    </row>
    <row r="180" spans="1:30" x14ac:dyDescent="0.35">
      <c r="A180" s="1" t="s">
        <v>54</v>
      </c>
      <c r="B180">
        <v>2017</v>
      </c>
      <c r="C180" s="1" t="s">
        <v>242</v>
      </c>
      <c r="D180" s="1" t="s">
        <v>377</v>
      </c>
      <c r="E180" s="1" t="s">
        <v>415</v>
      </c>
      <c r="F180" s="1" t="s">
        <v>686</v>
      </c>
      <c r="G180" s="1" t="s">
        <v>509</v>
      </c>
      <c r="H180" s="1" t="s">
        <v>244</v>
      </c>
      <c r="I180" s="1" t="s">
        <v>527</v>
      </c>
      <c r="J180" s="1" t="s">
        <v>687</v>
      </c>
      <c r="K180" s="1" t="s">
        <v>210</v>
      </c>
      <c r="L180" s="1" t="s">
        <v>275</v>
      </c>
      <c r="M180" s="1" t="s">
        <v>521</v>
      </c>
      <c r="N180" s="1" t="s">
        <v>365</v>
      </c>
      <c r="O180" s="1" t="s">
        <v>632</v>
      </c>
      <c r="P180" s="1" t="s">
        <v>583</v>
      </c>
      <c r="Q180" s="1" t="s">
        <v>688</v>
      </c>
      <c r="R180" s="1" t="s">
        <v>414</v>
      </c>
      <c r="S180" s="1" t="s">
        <v>361</v>
      </c>
      <c r="T180" s="1" t="s">
        <v>489</v>
      </c>
      <c r="U180" s="1" t="s">
        <v>428</v>
      </c>
      <c r="V180" s="1" t="s">
        <v>387</v>
      </c>
      <c r="W180" s="1" t="s">
        <v>304</v>
      </c>
      <c r="X180" s="1" t="s">
        <v>385</v>
      </c>
      <c r="Y180" s="1" t="s">
        <v>268</v>
      </c>
      <c r="Z180" s="1" t="s">
        <v>361</v>
      </c>
      <c r="AA180" s="1" t="s">
        <v>544</v>
      </c>
      <c r="AB180" s="1" t="s">
        <v>354</v>
      </c>
      <c r="AC180" s="1" t="s">
        <v>353</v>
      </c>
      <c r="AD180" s="1" t="s">
        <v>412</v>
      </c>
    </row>
    <row r="181" spans="1:30" x14ac:dyDescent="0.35">
      <c r="A181" s="1" t="s">
        <v>73</v>
      </c>
      <c r="B181">
        <v>2017</v>
      </c>
      <c r="C181" s="1" t="s">
        <v>242</v>
      </c>
      <c r="D181" s="1" t="s">
        <v>471</v>
      </c>
      <c r="E181" s="1" t="s">
        <v>689</v>
      </c>
      <c r="F181" s="1" t="s">
        <v>666</v>
      </c>
      <c r="G181" s="1" t="s">
        <v>369</v>
      </c>
      <c r="H181" s="1" t="s">
        <v>248</v>
      </c>
      <c r="I181" s="1" t="s">
        <v>510</v>
      </c>
      <c r="J181" s="1" t="s">
        <v>624</v>
      </c>
      <c r="K181" s="1" t="s">
        <v>315</v>
      </c>
      <c r="L181" s="1" t="s">
        <v>281</v>
      </c>
      <c r="M181" s="1" t="s">
        <v>485</v>
      </c>
      <c r="N181" s="1" t="s">
        <v>358</v>
      </c>
      <c r="O181" s="1" t="s">
        <v>494</v>
      </c>
      <c r="P181" s="1" t="s">
        <v>372</v>
      </c>
      <c r="Q181" s="1" t="s">
        <v>466</v>
      </c>
      <c r="R181" s="1" t="s">
        <v>615</v>
      </c>
      <c r="S181" s="1" t="s">
        <v>493</v>
      </c>
      <c r="T181" s="1" t="s">
        <v>616</v>
      </c>
      <c r="U181" s="1" t="s">
        <v>428</v>
      </c>
      <c r="V181" s="1" t="s">
        <v>575</v>
      </c>
      <c r="W181" s="1" t="s">
        <v>461</v>
      </c>
      <c r="X181" s="1" t="s">
        <v>440</v>
      </c>
      <c r="Y181" s="1" t="s">
        <v>295</v>
      </c>
      <c r="Z181" s="1" t="s">
        <v>446</v>
      </c>
      <c r="AA181" s="1" t="s">
        <v>568</v>
      </c>
      <c r="AB181" s="1" t="s">
        <v>388</v>
      </c>
      <c r="AC181" s="1" t="s">
        <v>367</v>
      </c>
      <c r="AD181" s="1" t="s">
        <v>559</v>
      </c>
    </row>
    <row r="182" spans="1:30" x14ac:dyDescent="0.35">
      <c r="A182" s="1" t="s">
        <v>30</v>
      </c>
      <c r="B182">
        <v>2018</v>
      </c>
      <c r="C182" s="1" t="s">
        <v>31</v>
      </c>
      <c r="D182" s="1" t="s">
        <v>575</v>
      </c>
      <c r="E182" s="1" t="s">
        <v>630</v>
      </c>
      <c r="F182" s="1" t="s">
        <v>629</v>
      </c>
      <c r="G182" s="1" t="s">
        <v>616</v>
      </c>
      <c r="H182" s="1" t="s">
        <v>351</v>
      </c>
      <c r="I182" s="1" t="s">
        <v>690</v>
      </c>
      <c r="J182" s="1" t="s">
        <v>658</v>
      </c>
      <c r="K182" s="1" t="s">
        <v>389</v>
      </c>
      <c r="L182" s="1" t="s">
        <v>305</v>
      </c>
      <c r="M182" s="1" t="s">
        <v>548</v>
      </c>
      <c r="N182" s="1" t="s">
        <v>309</v>
      </c>
      <c r="O182" s="1" t="s">
        <v>194</v>
      </c>
      <c r="P182" s="1" t="s">
        <v>541</v>
      </c>
      <c r="Q182" s="1" t="s">
        <v>443</v>
      </c>
      <c r="R182" s="1" t="s">
        <v>643</v>
      </c>
      <c r="S182" s="1" t="s">
        <v>623</v>
      </c>
      <c r="T182" s="1" t="s">
        <v>637</v>
      </c>
      <c r="U182" s="1" t="s">
        <v>48</v>
      </c>
      <c r="V182" s="1" t="s">
        <v>623</v>
      </c>
      <c r="W182" s="1" t="s">
        <v>578</v>
      </c>
      <c r="X182" s="1" t="s">
        <v>548</v>
      </c>
      <c r="Y182" s="1" t="s">
        <v>296</v>
      </c>
      <c r="Z182" s="1" t="s">
        <v>436</v>
      </c>
      <c r="AA182" s="1" t="s">
        <v>626</v>
      </c>
      <c r="AB182" s="1" t="s">
        <v>367</v>
      </c>
      <c r="AC182" s="1" t="s">
        <v>376</v>
      </c>
      <c r="AD182" s="1" t="s">
        <v>538</v>
      </c>
    </row>
    <row r="183" spans="1:30" x14ac:dyDescent="0.35">
      <c r="A183" s="1" t="s">
        <v>54</v>
      </c>
      <c r="B183">
        <v>2018</v>
      </c>
      <c r="C183" s="1" t="s">
        <v>31</v>
      </c>
      <c r="D183" s="1" t="s">
        <v>552</v>
      </c>
      <c r="E183" s="1" t="s">
        <v>631</v>
      </c>
      <c r="F183" s="1" t="s">
        <v>156</v>
      </c>
      <c r="G183" s="1" t="s">
        <v>605</v>
      </c>
      <c r="H183" s="1" t="s">
        <v>177</v>
      </c>
      <c r="I183" s="1" t="s">
        <v>434</v>
      </c>
      <c r="J183" s="1" t="s">
        <v>654</v>
      </c>
      <c r="K183" s="1" t="s">
        <v>243</v>
      </c>
      <c r="L183" s="1" t="s">
        <v>226</v>
      </c>
      <c r="M183" s="1" t="s">
        <v>372</v>
      </c>
      <c r="N183" s="1" t="s">
        <v>308</v>
      </c>
      <c r="O183" s="1" t="s">
        <v>660</v>
      </c>
      <c r="P183" s="1" t="s">
        <v>559</v>
      </c>
      <c r="Q183" s="1" t="s">
        <v>324</v>
      </c>
      <c r="R183" s="1" t="s">
        <v>548</v>
      </c>
      <c r="S183" s="1" t="s">
        <v>308</v>
      </c>
      <c r="T183" s="1" t="s">
        <v>377</v>
      </c>
      <c r="U183" s="1" t="s">
        <v>541</v>
      </c>
      <c r="V183" s="1" t="s">
        <v>332</v>
      </c>
      <c r="W183" s="1" t="s">
        <v>408</v>
      </c>
      <c r="X183" s="1" t="s">
        <v>446</v>
      </c>
      <c r="Y183" s="1" t="s">
        <v>208</v>
      </c>
      <c r="Z183" s="1" t="s">
        <v>381</v>
      </c>
      <c r="AA183" s="1" t="s">
        <v>485</v>
      </c>
      <c r="AB183" s="1" t="s">
        <v>287</v>
      </c>
      <c r="AC183" s="1" t="s">
        <v>303</v>
      </c>
      <c r="AD183" s="1" t="s">
        <v>412</v>
      </c>
    </row>
    <row r="184" spans="1:30" x14ac:dyDescent="0.35">
      <c r="A184" s="1" t="s">
        <v>73</v>
      </c>
      <c r="B184">
        <v>2018</v>
      </c>
      <c r="C184" s="1" t="s">
        <v>31</v>
      </c>
      <c r="D184" s="1" t="s">
        <v>548</v>
      </c>
      <c r="E184" s="1" t="s">
        <v>574</v>
      </c>
      <c r="F184" s="1" t="s">
        <v>631</v>
      </c>
      <c r="G184" s="1" t="s">
        <v>612</v>
      </c>
      <c r="H184" s="1" t="s">
        <v>275</v>
      </c>
      <c r="I184" s="1" t="s">
        <v>640</v>
      </c>
      <c r="J184" s="1" t="s">
        <v>678</v>
      </c>
      <c r="K184" s="1" t="s">
        <v>332</v>
      </c>
      <c r="L184" s="1" t="s">
        <v>263</v>
      </c>
      <c r="M184" s="1" t="s">
        <v>310</v>
      </c>
      <c r="N184" s="1" t="s">
        <v>446</v>
      </c>
      <c r="O184" s="1" t="s">
        <v>438</v>
      </c>
      <c r="P184" s="1" t="s">
        <v>558</v>
      </c>
      <c r="Q184" s="1" t="s">
        <v>691</v>
      </c>
      <c r="R184" s="1" t="s">
        <v>651</v>
      </c>
      <c r="S184" s="1" t="s">
        <v>537</v>
      </c>
      <c r="T184" s="1" t="s">
        <v>623</v>
      </c>
      <c r="U184" s="1" t="s">
        <v>541</v>
      </c>
      <c r="V184" s="1" t="s">
        <v>575</v>
      </c>
      <c r="W184" s="1" t="s">
        <v>588</v>
      </c>
      <c r="X184" s="1" t="s">
        <v>432</v>
      </c>
      <c r="Y184" s="1" t="s">
        <v>284</v>
      </c>
      <c r="Z184" s="1" t="s">
        <v>328</v>
      </c>
      <c r="AA184" s="1" t="s">
        <v>638</v>
      </c>
      <c r="AB184" s="1" t="s">
        <v>332</v>
      </c>
      <c r="AC184" s="1" t="s">
        <v>315</v>
      </c>
      <c r="AD184" s="1" t="s">
        <v>564</v>
      </c>
    </row>
    <row r="185" spans="1:30" x14ac:dyDescent="0.35">
      <c r="A185" s="1" t="s">
        <v>30</v>
      </c>
      <c r="B185">
        <v>2018</v>
      </c>
      <c r="C185" s="1" t="s">
        <v>85</v>
      </c>
      <c r="D185" s="1" t="s">
        <v>516</v>
      </c>
      <c r="E185" s="1" t="s">
        <v>631</v>
      </c>
      <c r="F185" s="1" t="s">
        <v>531</v>
      </c>
      <c r="G185" s="1" t="s">
        <v>510</v>
      </c>
      <c r="H185" s="1" t="s">
        <v>237</v>
      </c>
      <c r="I185" s="1" t="s">
        <v>692</v>
      </c>
      <c r="J185" s="1" t="s">
        <v>603</v>
      </c>
      <c r="K185" s="1" t="s">
        <v>524</v>
      </c>
      <c r="L185" s="1" t="s">
        <v>277</v>
      </c>
      <c r="M185" s="1" t="s">
        <v>414</v>
      </c>
      <c r="N185" s="1" t="s">
        <v>418</v>
      </c>
      <c r="O185" s="1" t="s">
        <v>693</v>
      </c>
      <c r="P185" s="1" t="s">
        <v>567</v>
      </c>
      <c r="Q185" s="1" t="s">
        <v>694</v>
      </c>
      <c r="R185" s="1" t="s">
        <v>646</v>
      </c>
      <c r="S185" s="1" t="s">
        <v>603</v>
      </c>
      <c r="T185" s="1" t="s">
        <v>662</v>
      </c>
      <c r="U185" s="1" t="s">
        <v>48</v>
      </c>
      <c r="V185" s="1" t="s">
        <v>603</v>
      </c>
      <c r="W185" s="1" t="s">
        <v>571</v>
      </c>
      <c r="X185" s="1" t="s">
        <v>613</v>
      </c>
      <c r="Y185" s="1" t="s">
        <v>317</v>
      </c>
      <c r="Z185" s="1" t="s">
        <v>436</v>
      </c>
      <c r="AA185" s="1" t="s">
        <v>510</v>
      </c>
      <c r="AB185" s="1" t="s">
        <v>358</v>
      </c>
      <c r="AC185" s="1" t="s">
        <v>410</v>
      </c>
      <c r="AD185" s="1" t="s">
        <v>568</v>
      </c>
    </row>
    <row r="186" spans="1:30" x14ac:dyDescent="0.35">
      <c r="A186" s="1" t="s">
        <v>54</v>
      </c>
      <c r="B186">
        <v>2018</v>
      </c>
      <c r="C186" s="1" t="s">
        <v>85</v>
      </c>
      <c r="D186" s="1" t="s">
        <v>542</v>
      </c>
      <c r="E186" s="1" t="s">
        <v>667</v>
      </c>
      <c r="F186" s="1" t="s">
        <v>571</v>
      </c>
      <c r="G186" s="1" t="s">
        <v>571</v>
      </c>
      <c r="H186" s="1" t="s">
        <v>227</v>
      </c>
      <c r="I186" s="1" t="s">
        <v>537</v>
      </c>
      <c r="J186" s="1" t="s">
        <v>564</v>
      </c>
      <c r="K186" s="1" t="s">
        <v>151</v>
      </c>
      <c r="L186" s="1" t="s">
        <v>138</v>
      </c>
      <c r="M186" s="1" t="s">
        <v>589</v>
      </c>
      <c r="N186" s="1" t="s">
        <v>308</v>
      </c>
      <c r="O186" s="1" t="s">
        <v>695</v>
      </c>
      <c r="P186" s="1" t="s">
        <v>414</v>
      </c>
      <c r="Q186" s="1" t="s">
        <v>696</v>
      </c>
      <c r="R186" s="1" t="s">
        <v>528</v>
      </c>
      <c r="S186" s="1" t="s">
        <v>292</v>
      </c>
      <c r="T186" s="1" t="s">
        <v>461</v>
      </c>
      <c r="U186" s="1" t="s">
        <v>640</v>
      </c>
      <c r="V186" s="1" t="s">
        <v>332</v>
      </c>
      <c r="W186" s="1" t="s">
        <v>260</v>
      </c>
      <c r="X186" s="1" t="s">
        <v>342</v>
      </c>
      <c r="Y186" s="1" t="s">
        <v>232</v>
      </c>
      <c r="Z186" s="1" t="s">
        <v>388</v>
      </c>
      <c r="AA186" s="1" t="s">
        <v>559</v>
      </c>
      <c r="AB186" s="1" t="s">
        <v>381</v>
      </c>
      <c r="AC186" s="1" t="s">
        <v>388</v>
      </c>
      <c r="AD186" s="1" t="s">
        <v>489</v>
      </c>
    </row>
    <row r="187" spans="1:30" x14ac:dyDescent="0.35">
      <c r="A187" s="1" t="s">
        <v>73</v>
      </c>
      <c r="B187">
        <v>2018</v>
      </c>
      <c r="C187" s="1" t="s">
        <v>85</v>
      </c>
      <c r="D187" s="1" t="s">
        <v>505</v>
      </c>
      <c r="E187" s="1" t="s">
        <v>651</v>
      </c>
      <c r="F187" s="1" t="s">
        <v>368</v>
      </c>
      <c r="G187" s="1" t="s">
        <v>604</v>
      </c>
      <c r="H187" s="1" t="s">
        <v>187</v>
      </c>
      <c r="I187" s="1" t="s">
        <v>579</v>
      </c>
      <c r="J187" s="1" t="s">
        <v>372</v>
      </c>
      <c r="K187" s="1" t="s">
        <v>303</v>
      </c>
      <c r="L187" s="1" t="s">
        <v>221</v>
      </c>
      <c r="M187" s="1" t="s">
        <v>619</v>
      </c>
      <c r="N187" s="1" t="s">
        <v>367</v>
      </c>
      <c r="O187" s="1" t="s">
        <v>697</v>
      </c>
      <c r="P187" s="1" t="s">
        <v>486</v>
      </c>
      <c r="Q187" s="1" t="s">
        <v>698</v>
      </c>
      <c r="R187" s="1" t="s">
        <v>629</v>
      </c>
      <c r="S187" s="1" t="s">
        <v>414</v>
      </c>
      <c r="T187" s="1" t="s">
        <v>415</v>
      </c>
      <c r="U187" s="1" t="s">
        <v>640</v>
      </c>
      <c r="V187" s="1" t="s">
        <v>544</v>
      </c>
      <c r="W187" s="1" t="s">
        <v>422</v>
      </c>
      <c r="X187" s="1" t="s">
        <v>434</v>
      </c>
      <c r="Y187" s="1" t="s">
        <v>224</v>
      </c>
      <c r="Z187" s="1" t="s">
        <v>260</v>
      </c>
      <c r="AA187" s="1" t="s">
        <v>638</v>
      </c>
      <c r="AB187" s="1" t="s">
        <v>301</v>
      </c>
      <c r="AC187" s="1" t="s">
        <v>504</v>
      </c>
      <c r="AD187" s="1" t="s">
        <v>516</v>
      </c>
    </row>
    <row r="188" spans="1:30" x14ac:dyDescent="0.35">
      <c r="A188" s="1" t="s">
        <v>30</v>
      </c>
      <c r="B188">
        <v>2018</v>
      </c>
      <c r="C188" s="1" t="s">
        <v>107</v>
      </c>
      <c r="D188" s="1" t="s">
        <v>539</v>
      </c>
      <c r="E188" s="1" t="s">
        <v>629</v>
      </c>
      <c r="F188" s="1" t="s">
        <v>179</v>
      </c>
      <c r="G188" s="1" t="s">
        <v>616</v>
      </c>
      <c r="H188" s="1" t="s">
        <v>351</v>
      </c>
      <c r="I188" s="1" t="s">
        <v>596</v>
      </c>
      <c r="J188" s="1" t="s">
        <v>572</v>
      </c>
      <c r="K188" s="1" t="s">
        <v>304</v>
      </c>
      <c r="L188" s="1" t="s">
        <v>221</v>
      </c>
      <c r="M188" s="1" t="s">
        <v>528</v>
      </c>
      <c r="N188" s="1" t="s">
        <v>309</v>
      </c>
      <c r="O188" s="1" t="s">
        <v>699</v>
      </c>
      <c r="P188" s="1" t="s">
        <v>497</v>
      </c>
      <c r="Q188" s="1" t="s">
        <v>606</v>
      </c>
      <c r="R188" s="1" t="s">
        <v>601</v>
      </c>
      <c r="S188" s="1" t="s">
        <v>667</v>
      </c>
      <c r="T188" s="1" t="s">
        <v>643</v>
      </c>
      <c r="U188" s="1" t="s">
        <v>48</v>
      </c>
      <c r="V188" s="1" t="s">
        <v>415</v>
      </c>
      <c r="W188" s="1" t="s">
        <v>571</v>
      </c>
      <c r="X188" s="1" t="s">
        <v>544</v>
      </c>
      <c r="Y188" s="1" t="s">
        <v>354</v>
      </c>
      <c r="Z188" s="1" t="s">
        <v>493</v>
      </c>
      <c r="AA188" s="1" t="s">
        <v>565</v>
      </c>
      <c r="AB188" s="1" t="s">
        <v>304</v>
      </c>
      <c r="AC188" s="1" t="s">
        <v>432</v>
      </c>
      <c r="AD188" s="1" t="s">
        <v>567</v>
      </c>
    </row>
    <row r="189" spans="1:30" x14ac:dyDescent="0.35">
      <c r="A189" s="1" t="s">
        <v>54</v>
      </c>
      <c r="B189">
        <v>2018</v>
      </c>
      <c r="C189" s="1" t="s">
        <v>107</v>
      </c>
      <c r="D189" s="1" t="s">
        <v>527</v>
      </c>
      <c r="E189" s="1" t="s">
        <v>615</v>
      </c>
      <c r="F189" s="1" t="s">
        <v>537</v>
      </c>
      <c r="G189" s="1" t="s">
        <v>571</v>
      </c>
      <c r="H189" s="1" t="s">
        <v>241</v>
      </c>
      <c r="I189" s="1" t="s">
        <v>568</v>
      </c>
      <c r="J189" s="1" t="s">
        <v>379</v>
      </c>
      <c r="K189" s="1" t="s">
        <v>212</v>
      </c>
      <c r="L189" s="1" t="s">
        <v>139</v>
      </c>
      <c r="M189" s="1" t="s">
        <v>589</v>
      </c>
      <c r="N189" s="1" t="s">
        <v>381</v>
      </c>
      <c r="O189" s="1" t="s">
        <v>700</v>
      </c>
      <c r="P189" s="1" t="s">
        <v>542</v>
      </c>
      <c r="Q189" s="1" t="s">
        <v>566</v>
      </c>
      <c r="R189" s="1" t="s">
        <v>544</v>
      </c>
      <c r="S189" s="1" t="s">
        <v>162</v>
      </c>
      <c r="T189" s="1" t="s">
        <v>422</v>
      </c>
      <c r="U189" s="1" t="s">
        <v>616</v>
      </c>
      <c r="V189" s="1" t="s">
        <v>319</v>
      </c>
      <c r="W189" s="1" t="s">
        <v>405</v>
      </c>
      <c r="X189" s="1" t="s">
        <v>418</v>
      </c>
      <c r="Y189" s="1" t="s">
        <v>168</v>
      </c>
      <c r="Z189" s="1" t="s">
        <v>387</v>
      </c>
      <c r="AA189" s="1" t="s">
        <v>581</v>
      </c>
      <c r="AB189" s="1" t="s">
        <v>162</v>
      </c>
      <c r="AC189" s="1" t="s">
        <v>323</v>
      </c>
      <c r="AD189" s="1" t="s">
        <v>489</v>
      </c>
    </row>
    <row r="190" spans="1:30" x14ac:dyDescent="0.35">
      <c r="A190" s="1" t="s">
        <v>73</v>
      </c>
      <c r="B190">
        <v>2018</v>
      </c>
      <c r="C190" s="1" t="s">
        <v>107</v>
      </c>
      <c r="D190" s="1" t="s">
        <v>613</v>
      </c>
      <c r="E190" s="1" t="s">
        <v>156</v>
      </c>
      <c r="F190" s="1" t="s">
        <v>547</v>
      </c>
      <c r="G190" s="1" t="s">
        <v>580</v>
      </c>
      <c r="H190" s="1" t="s">
        <v>275</v>
      </c>
      <c r="I190" s="1" t="s">
        <v>644</v>
      </c>
      <c r="J190" s="1" t="s">
        <v>552</v>
      </c>
      <c r="K190" s="1" t="s">
        <v>354</v>
      </c>
      <c r="L190" s="1" t="s">
        <v>276</v>
      </c>
      <c r="M190" s="1" t="s">
        <v>581</v>
      </c>
      <c r="N190" s="1" t="s">
        <v>315</v>
      </c>
      <c r="O190" s="1" t="s">
        <v>701</v>
      </c>
      <c r="P190" s="1" t="s">
        <v>559</v>
      </c>
      <c r="Q190" s="1" t="s">
        <v>702</v>
      </c>
      <c r="R190" s="1" t="s">
        <v>609</v>
      </c>
      <c r="S190" s="1" t="s">
        <v>613</v>
      </c>
      <c r="T190" s="1" t="s">
        <v>615</v>
      </c>
      <c r="U190" s="1" t="s">
        <v>616</v>
      </c>
      <c r="V190" s="1" t="s">
        <v>534</v>
      </c>
      <c r="W190" s="1" t="s">
        <v>414</v>
      </c>
      <c r="X190" s="1" t="s">
        <v>436</v>
      </c>
      <c r="Y190" s="1" t="s">
        <v>285</v>
      </c>
      <c r="Z190" s="1" t="s">
        <v>375</v>
      </c>
      <c r="AA190" s="1" t="s">
        <v>578</v>
      </c>
      <c r="AB190" s="1" t="s">
        <v>385</v>
      </c>
      <c r="AC190" s="1" t="s">
        <v>453</v>
      </c>
      <c r="AD190" s="1" t="s">
        <v>534</v>
      </c>
    </row>
    <row r="191" spans="1:30" x14ac:dyDescent="0.35">
      <c r="A191" s="1" t="s">
        <v>30</v>
      </c>
      <c r="B191">
        <v>2018</v>
      </c>
      <c r="C191" s="1" t="s">
        <v>123</v>
      </c>
      <c r="D191" s="1" t="s">
        <v>485</v>
      </c>
      <c r="E191" s="1" t="s">
        <v>639</v>
      </c>
      <c r="F191" s="1" t="s">
        <v>505</v>
      </c>
      <c r="G191" s="1" t="s">
        <v>603</v>
      </c>
      <c r="H191" s="1" t="s">
        <v>253</v>
      </c>
      <c r="I191" s="1" t="s">
        <v>703</v>
      </c>
      <c r="J191" s="1" t="s">
        <v>493</v>
      </c>
      <c r="K191" s="1" t="s">
        <v>400</v>
      </c>
      <c r="L191" s="1" t="s">
        <v>255</v>
      </c>
      <c r="M191" s="1" t="s">
        <v>559</v>
      </c>
      <c r="N191" s="1" t="s">
        <v>423</v>
      </c>
      <c r="O191" s="1" t="s">
        <v>704</v>
      </c>
      <c r="P191" s="1" t="s">
        <v>497</v>
      </c>
      <c r="Q191" s="1" t="s">
        <v>705</v>
      </c>
      <c r="R191" s="1" t="s">
        <v>316</v>
      </c>
      <c r="S191" s="1" t="s">
        <v>689</v>
      </c>
      <c r="T191" s="1" t="s">
        <v>706</v>
      </c>
      <c r="U191" s="1" t="s">
        <v>48</v>
      </c>
      <c r="V191" s="1" t="s">
        <v>629</v>
      </c>
      <c r="W191" s="1" t="s">
        <v>604</v>
      </c>
      <c r="X191" s="1" t="s">
        <v>486</v>
      </c>
      <c r="Y191" s="1" t="s">
        <v>330</v>
      </c>
      <c r="Z191" s="1" t="s">
        <v>548</v>
      </c>
      <c r="AA191" s="1" t="s">
        <v>631</v>
      </c>
      <c r="AB191" s="1" t="s">
        <v>375</v>
      </c>
      <c r="AC191" s="1" t="s">
        <v>401</v>
      </c>
      <c r="AD191" s="1" t="s">
        <v>428</v>
      </c>
    </row>
    <row r="192" spans="1:30" x14ac:dyDescent="0.35">
      <c r="A192" s="1" t="s">
        <v>54</v>
      </c>
      <c r="B192">
        <v>2018</v>
      </c>
      <c r="C192" s="1" t="s">
        <v>123</v>
      </c>
      <c r="D192" s="1" t="s">
        <v>527</v>
      </c>
      <c r="E192" s="1" t="s">
        <v>609</v>
      </c>
      <c r="F192" s="1" t="s">
        <v>405</v>
      </c>
      <c r="G192" s="1" t="s">
        <v>368</v>
      </c>
      <c r="H192" s="1" t="s">
        <v>195</v>
      </c>
      <c r="I192" s="1" t="s">
        <v>316</v>
      </c>
      <c r="J192" s="1" t="s">
        <v>371</v>
      </c>
      <c r="K192" s="1" t="s">
        <v>170</v>
      </c>
      <c r="L192" s="1" t="s">
        <v>130</v>
      </c>
      <c r="M192" s="1" t="s">
        <v>585</v>
      </c>
      <c r="N192" s="1" t="s">
        <v>388</v>
      </c>
      <c r="O192" s="1" t="s">
        <v>643</v>
      </c>
      <c r="P192" s="1" t="s">
        <v>598</v>
      </c>
      <c r="Q192" s="1" t="s">
        <v>707</v>
      </c>
      <c r="R192" s="1" t="s">
        <v>581</v>
      </c>
      <c r="S192" s="1" t="s">
        <v>380</v>
      </c>
      <c r="T192" s="1" t="s">
        <v>613</v>
      </c>
      <c r="U192" s="1" t="s">
        <v>579</v>
      </c>
      <c r="V192" s="1" t="s">
        <v>354</v>
      </c>
      <c r="W192" s="1" t="s">
        <v>389</v>
      </c>
      <c r="X192" s="1" t="s">
        <v>406</v>
      </c>
      <c r="Y192" s="1" t="s">
        <v>213</v>
      </c>
      <c r="Z192" s="1" t="s">
        <v>371</v>
      </c>
      <c r="AA192" s="1" t="s">
        <v>521</v>
      </c>
      <c r="AB192" s="1" t="s">
        <v>371</v>
      </c>
      <c r="AC192" s="1" t="s">
        <v>385</v>
      </c>
      <c r="AD192" s="1" t="s">
        <v>542</v>
      </c>
    </row>
    <row r="193" spans="1:30" x14ac:dyDescent="0.35">
      <c r="A193" s="1" t="s">
        <v>73</v>
      </c>
      <c r="B193">
        <v>2018</v>
      </c>
      <c r="C193" s="1" t="s">
        <v>123</v>
      </c>
      <c r="D193" s="1" t="s">
        <v>516</v>
      </c>
      <c r="E193" s="1" t="s">
        <v>630</v>
      </c>
      <c r="F193" s="1" t="s">
        <v>517</v>
      </c>
      <c r="G193" s="1" t="s">
        <v>626</v>
      </c>
      <c r="H193" s="1" t="s">
        <v>285</v>
      </c>
      <c r="I193" s="1" t="s">
        <v>437</v>
      </c>
      <c r="J193" s="1" t="s">
        <v>417</v>
      </c>
      <c r="K193" s="1" t="s">
        <v>253</v>
      </c>
      <c r="L193" s="1" t="s">
        <v>206</v>
      </c>
      <c r="M193" s="1" t="s">
        <v>498</v>
      </c>
      <c r="N193" s="1" t="s">
        <v>504</v>
      </c>
      <c r="O193" s="1" t="s">
        <v>610</v>
      </c>
      <c r="P193" s="1" t="s">
        <v>310</v>
      </c>
      <c r="Q193" s="1" t="s">
        <v>586</v>
      </c>
      <c r="R193" s="1" t="s">
        <v>608</v>
      </c>
      <c r="S193" s="1" t="s">
        <v>544</v>
      </c>
      <c r="T193" s="1" t="s">
        <v>451</v>
      </c>
      <c r="U193" s="1" t="s">
        <v>579</v>
      </c>
      <c r="V193" s="1" t="s">
        <v>534</v>
      </c>
      <c r="W193" s="1" t="s">
        <v>575</v>
      </c>
      <c r="X193" s="1" t="s">
        <v>422</v>
      </c>
      <c r="Y193" s="1" t="s">
        <v>269</v>
      </c>
      <c r="Z193" s="1" t="s">
        <v>406</v>
      </c>
      <c r="AA193" s="1" t="s">
        <v>708</v>
      </c>
      <c r="AB193" s="1" t="s">
        <v>165</v>
      </c>
      <c r="AC193" s="1" t="s">
        <v>406</v>
      </c>
      <c r="AD193" s="1" t="s">
        <v>485</v>
      </c>
    </row>
    <row r="194" spans="1:30" x14ac:dyDescent="0.35">
      <c r="A194" s="1" t="s">
        <v>30</v>
      </c>
      <c r="B194">
        <v>2018</v>
      </c>
      <c r="C194" s="1" t="s">
        <v>136</v>
      </c>
      <c r="D194" s="1" t="s">
        <v>429</v>
      </c>
      <c r="E194" s="1" t="s">
        <v>245</v>
      </c>
      <c r="F194" s="1" t="s">
        <v>537</v>
      </c>
      <c r="G194" s="1" t="s">
        <v>579</v>
      </c>
      <c r="H194" s="1" t="s">
        <v>374</v>
      </c>
      <c r="I194" s="1" t="s">
        <v>709</v>
      </c>
      <c r="J194" s="1" t="s">
        <v>581</v>
      </c>
      <c r="K194" s="1" t="s">
        <v>397</v>
      </c>
      <c r="L194" s="1" t="s">
        <v>229</v>
      </c>
      <c r="M194" s="1" t="s">
        <v>429</v>
      </c>
      <c r="N194" s="1" t="s">
        <v>482</v>
      </c>
      <c r="O194" s="1" t="s">
        <v>710</v>
      </c>
      <c r="P194" s="1" t="s">
        <v>428</v>
      </c>
      <c r="Q194" s="1" t="s">
        <v>688</v>
      </c>
      <c r="R194" s="1" t="s">
        <v>671</v>
      </c>
      <c r="S194" s="1" t="s">
        <v>506</v>
      </c>
      <c r="T194" s="1" t="s">
        <v>661</v>
      </c>
      <c r="U194" s="1" t="s">
        <v>48</v>
      </c>
      <c r="V194" s="1" t="s">
        <v>609</v>
      </c>
      <c r="W194" s="1" t="s">
        <v>545</v>
      </c>
      <c r="X194" s="1" t="s">
        <v>584</v>
      </c>
      <c r="Y194" s="1" t="s">
        <v>319</v>
      </c>
      <c r="Z194" s="1" t="s">
        <v>539</v>
      </c>
      <c r="AA194" s="1" t="s">
        <v>630</v>
      </c>
      <c r="AB194" s="1" t="s">
        <v>309</v>
      </c>
      <c r="AC194" s="1" t="s">
        <v>493</v>
      </c>
      <c r="AD194" s="1" t="s">
        <v>578</v>
      </c>
    </row>
    <row r="195" spans="1:30" x14ac:dyDescent="0.35">
      <c r="A195" s="1" t="s">
        <v>54</v>
      </c>
      <c r="B195">
        <v>2018</v>
      </c>
      <c r="C195" s="1" t="s">
        <v>136</v>
      </c>
      <c r="D195" s="1" t="s">
        <v>527</v>
      </c>
      <c r="E195" s="1" t="s">
        <v>655</v>
      </c>
      <c r="F195" s="1" t="s">
        <v>418</v>
      </c>
      <c r="G195" s="1" t="s">
        <v>589</v>
      </c>
      <c r="H195" s="1" t="s">
        <v>177</v>
      </c>
      <c r="I195" s="1" t="s">
        <v>711</v>
      </c>
      <c r="J195" s="1" t="s">
        <v>396</v>
      </c>
      <c r="K195" s="1" t="s">
        <v>101</v>
      </c>
      <c r="L195" s="1" t="s">
        <v>102</v>
      </c>
      <c r="M195" s="1" t="s">
        <v>605</v>
      </c>
      <c r="N195" s="1" t="s">
        <v>340</v>
      </c>
      <c r="O195" s="1" t="s">
        <v>646</v>
      </c>
      <c r="P195" s="1" t="s">
        <v>516</v>
      </c>
      <c r="Q195" s="1" t="s">
        <v>712</v>
      </c>
      <c r="R195" s="1" t="s">
        <v>497</v>
      </c>
      <c r="S195" s="1" t="s">
        <v>420</v>
      </c>
      <c r="T195" s="1" t="s">
        <v>526</v>
      </c>
      <c r="U195" s="1" t="s">
        <v>634</v>
      </c>
      <c r="V195" s="1" t="s">
        <v>325</v>
      </c>
      <c r="W195" s="1" t="s">
        <v>410</v>
      </c>
      <c r="X195" s="1" t="s">
        <v>465</v>
      </c>
      <c r="Y195" s="1" t="s">
        <v>210</v>
      </c>
      <c r="Z195" s="1" t="s">
        <v>379</v>
      </c>
      <c r="AA195" s="1" t="s">
        <v>541</v>
      </c>
      <c r="AB195" s="1" t="s">
        <v>391</v>
      </c>
      <c r="AC195" s="1" t="s">
        <v>335</v>
      </c>
      <c r="AD195" s="1" t="s">
        <v>530</v>
      </c>
    </row>
    <row r="196" spans="1:30" x14ac:dyDescent="0.35">
      <c r="A196" s="1" t="s">
        <v>73</v>
      </c>
      <c r="B196">
        <v>2018</v>
      </c>
      <c r="C196" s="1" t="s">
        <v>136</v>
      </c>
      <c r="D196" s="1" t="s">
        <v>575</v>
      </c>
      <c r="E196" s="1" t="s">
        <v>713</v>
      </c>
      <c r="F196" s="1" t="s">
        <v>490</v>
      </c>
      <c r="G196" s="1" t="s">
        <v>455</v>
      </c>
      <c r="H196" s="1" t="s">
        <v>285</v>
      </c>
      <c r="I196" s="1" t="s">
        <v>676</v>
      </c>
      <c r="J196" s="1" t="s">
        <v>414</v>
      </c>
      <c r="K196" s="1" t="s">
        <v>341</v>
      </c>
      <c r="L196" s="1" t="s">
        <v>135</v>
      </c>
      <c r="M196" s="1" t="s">
        <v>535</v>
      </c>
      <c r="N196" s="1" t="s">
        <v>260</v>
      </c>
      <c r="O196" s="1" t="s">
        <v>693</v>
      </c>
      <c r="P196" s="1" t="s">
        <v>535</v>
      </c>
      <c r="Q196" s="1" t="s">
        <v>714</v>
      </c>
      <c r="R196" s="1" t="s">
        <v>681</v>
      </c>
      <c r="S196" s="1" t="s">
        <v>429</v>
      </c>
      <c r="T196" s="1" t="s">
        <v>715</v>
      </c>
      <c r="U196" s="1" t="s">
        <v>634</v>
      </c>
      <c r="V196" s="1" t="s">
        <v>564</v>
      </c>
      <c r="W196" s="1" t="s">
        <v>429</v>
      </c>
      <c r="X196" s="1" t="s">
        <v>548</v>
      </c>
      <c r="Y196" s="1" t="s">
        <v>237</v>
      </c>
      <c r="Z196" s="1" t="s">
        <v>389</v>
      </c>
      <c r="AA196" s="1" t="s">
        <v>455</v>
      </c>
      <c r="AB196" s="1" t="s">
        <v>260</v>
      </c>
      <c r="AC196" s="1" t="s">
        <v>313</v>
      </c>
      <c r="AD196" s="1" t="s">
        <v>581</v>
      </c>
    </row>
    <row r="197" spans="1:30" x14ac:dyDescent="0.35">
      <c r="A197" s="1" t="s">
        <v>30</v>
      </c>
      <c r="B197">
        <v>2018</v>
      </c>
      <c r="C197" s="1" t="s">
        <v>146</v>
      </c>
      <c r="D197" s="1" t="s">
        <v>486</v>
      </c>
      <c r="E197" s="1" t="s">
        <v>425</v>
      </c>
      <c r="F197" s="1" t="s">
        <v>544</v>
      </c>
      <c r="G197" s="1" t="s">
        <v>634</v>
      </c>
      <c r="H197" s="1" t="s">
        <v>357</v>
      </c>
      <c r="I197" s="1" t="s">
        <v>716</v>
      </c>
      <c r="J197" s="1" t="s">
        <v>651</v>
      </c>
      <c r="K197" s="1" t="s">
        <v>393</v>
      </c>
      <c r="L197" s="1" t="s">
        <v>155</v>
      </c>
      <c r="M197" s="1" t="s">
        <v>486</v>
      </c>
      <c r="N197" s="1" t="s">
        <v>427</v>
      </c>
      <c r="O197" s="1" t="s">
        <v>710</v>
      </c>
      <c r="P197" s="1" t="s">
        <v>179</v>
      </c>
      <c r="Q197" s="1" t="s">
        <v>717</v>
      </c>
      <c r="R197" s="1" t="s">
        <v>711</v>
      </c>
      <c r="S197" s="1" t="s">
        <v>715</v>
      </c>
      <c r="T197" s="1" t="s">
        <v>673</v>
      </c>
      <c r="U197" s="1" t="s">
        <v>48</v>
      </c>
      <c r="V197" s="1" t="s">
        <v>441</v>
      </c>
      <c r="W197" s="1" t="s">
        <v>553</v>
      </c>
      <c r="X197" s="1" t="s">
        <v>584</v>
      </c>
      <c r="Y197" s="1" t="s">
        <v>380</v>
      </c>
      <c r="Z197" s="1" t="s">
        <v>581</v>
      </c>
      <c r="AA197" s="1" t="s">
        <v>441</v>
      </c>
      <c r="AB197" s="1" t="s">
        <v>396</v>
      </c>
      <c r="AC197" s="1" t="s">
        <v>414</v>
      </c>
      <c r="AD197" s="1" t="s">
        <v>372</v>
      </c>
    </row>
    <row r="198" spans="1:30" x14ac:dyDescent="0.35">
      <c r="A198" s="1" t="s">
        <v>54</v>
      </c>
      <c r="B198">
        <v>2018</v>
      </c>
      <c r="C198" s="1" t="s">
        <v>146</v>
      </c>
      <c r="D198" s="1" t="s">
        <v>473</v>
      </c>
      <c r="E198" s="1" t="s">
        <v>718</v>
      </c>
      <c r="F198" s="1" t="s">
        <v>517</v>
      </c>
      <c r="G198" s="1" t="s">
        <v>433</v>
      </c>
      <c r="H198" s="1" t="s">
        <v>195</v>
      </c>
      <c r="I198" s="1" t="s">
        <v>633</v>
      </c>
      <c r="J198" s="1" t="s">
        <v>451</v>
      </c>
      <c r="K198" s="1" t="s">
        <v>144</v>
      </c>
      <c r="L198" s="1" t="s">
        <v>74</v>
      </c>
      <c r="M198" s="1" t="s">
        <v>179</v>
      </c>
      <c r="N198" s="1" t="s">
        <v>162</v>
      </c>
      <c r="O198" s="1" t="s">
        <v>494</v>
      </c>
      <c r="P198" s="1" t="s">
        <v>584</v>
      </c>
      <c r="Q198" s="1" t="s">
        <v>685</v>
      </c>
      <c r="R198" s="1" t="s">
        <v>185</v>
      </c>
      <c r="S198" s="1" t="s">
        <v>403</v>
      </c>
      <c r="T198" s="1" t="s">
        <v>429</v>
      </c>
      <c r="U198" s="1" t="s">
        <v>642</v>
      </c>
      <c r="V198" s="1" t="s">
        <v>388</v>
      </c>
      <c r="W198" s="1" t="s">
        <v>440</v>
      </c>
      <c r="X198" s="1" t="s">
        <v>417</v>
      </c>
      <c r="Y198" s="1" t="s">
        <v>187</v>
      </c>
      <c r="Z198" s="1" t="s">
        <v>249</v>
      </c>
      <c r="AA198" s="1" t="s">
        <v>580</v>
      </c>
      <c r="AB198" s="1" t="s">
        <v>385</v>
      </c>
      <c r="AC198" s="1" t="s">
        <v>408</v>
      </c>
      <c r="AD198" s="1" t="s">
        <v>613</v>
      </c>
    </row>
    <row r="199" spans="1:30" x14ac:dyDescent="0.35">
      <c r="A199" s="1" t="s">
        <v>73</v>
      </c>
      <c r="B199">
        <v>2018</v>
      </c>
      <c r="C199" s="1" t="s">
        <v>146</v>
      </c>
      <c r="D199" s="1" t="s">
        <v>564</v>
      </c>
      <c r="E199" s="1" t="s">
        <v>646</v>
      </c>
      <c r="F199" s="1" t="s">
        <v>414</v>
      </c>
      <c r="G199" s="1" t="s">
        <v>623</v>
      </c>
      <c r="H199" s="1" t="s">
        <v>344</v>
      </c>
      <c r="I199" s="1" t="s">
        <v>362</v>
      </c>
      <c r="J199" s="1" t="s">
        <v>631</v>
      </c>
      <c r="K199" s="1" t="s">
        <v>280</v>
      </c>
      <c r="L199" s="1" t="s">
        <v>143</v>
      </c>
      <c r="M199" s="1" t="s">
        <v>584</v>
      </c>
      <c r="N199" s="1" t="s">
        <v>453</v>
      </c>
      <c r="O199" s="1" t="s">
        <v>194</v>
      </c>
      <c r="P199" s="1" t="s">
        <v>636</v>
      </c>
      <c r="Q199" s="1" t="s">
        <v>719</v>
      </c>
      <c r="R199" s="1" t="s">
        <v>720</v>
      </c>
      <c r="S199" s="1" t="s">
        <v>535</v>
      </c>
      <c r="T199" s="1" t="s">
        <v>666</v>
      </c>
      <c r="U199" s="1" t="s">
        <v>642</v>
      </c>
      <c r="V199" s="1" t="s">
        <v>535</v>
      </c>
      <c r="W199" s="1" t="s">
        <v>444</v>
      </c>
      <c r="X199" s="1" t="s">
        <v>613</v>
      </c>
      <c r="Y199" s="1" t="s">
        <v>141</v>
      </c>
      <c r="Z199" s="1" t="s">
        <v>417</v>
      </c>
      <c r="AA199" s="1" t="s">
        <v>563</v>
      </c>
      <c r="AB199" s="1" t="s">
        <v>409</v>
      </c>
      <c r="AC199" s="1" t="s">
        <v>417</v>
      </c>
      <c r="AD199" s="1" t="s">
        <v>568</v>
      </c>
    </row>
    <row r="200" spans="1:30" x14ac:dyDescent="0.35">
      <c r="A200" s="1" t="s">
        <v>30</v>
      </c>
      <c r="B200">
        <v>2018</v>
      </c>
      <c r="C200" s="1" t="s">
        <v>163</v>
      </c>
      <c r="D200" s="1" t="s">
        <v>584</v>
      </c>
      <c r="E200" s="1" t="s">
        <v>664</v>
      </c>
      <c r="F200" s="1" t="s">
        <v>538</v>
      </c>
      <c r="G200" s="1" t="s">
        <v>659</v>
      </c>
      <c r="H200" s="1" t="s">
        <v>264</v>
      </c>
      <c r="I200" s="1" t="s">
        <v>694</v>
      </c>
      <c r="J200" s="1" t="s">
        <v>466</v>
      </c>
      <c r="K200" s="1" t="s">
        <v>319</v>
      </c>
      <c r="L200" s="1" t="s">
        <v>183</v>
      </c>
      <c r="M200" s="1" t="s">
        <v>498</v>
      </c>
      <c r="N200" s="1" t="s">
        <v>427</v>
      </c>
      <c r="O200" s="1" t="s">
        <v>721</v>
      </c>
      <c r="P200" s="1" t="s">
        <v>616</v>
      </c>
      <c r="Q200" s="1" t="s">
        <v>705</v>
      </c>
      <c r="R200" s="1" t="s">
        <v>648</v>
      </c>
      <c r="S200" s="1" t="s">
        <v>441</v>
      </c>
      <c r="T200" s="1" t="s">
        <v>722</v>
      </c>
      <c r="U200" s="1" t="s">
        <v>48</v>
      </c>
      <c r="V200" s="1" t="s">
        <v>660</v>
      </c>
      <c r="W200" s="1" t="s">
        <v>615</v>
      </c>
      <c r="X200" s="1" t="s">
        <v>638</v>
      </c>
      <c r="Y200" s="1" t="s">
        <v>402</v>
      </c>
      <c r="Z200" s="1" t="s">
        <v>584</v>
      </c>
      <c r="AA200" s="1" t="s">
        <v>641</v>
      </c>
      <c r="AB200" s="1" t="s">
        <v>396</v>
      </c>
      <c r="AC200" s="1" t="s">
        <v>548</v>
      </c>
      <c r="AD200" s="1" t="s">
        <v>545</v>
      </c>
    </row>
    <row r="201" spans="1:30" x14ac:dyDescent="0.35">
      <c r="A201" s="1" t="s">
        <v>54</v>
      </c>
      <c r="B201">
        <v>2018</v>
      </c>
      <c r="C201" s="1" t="s">
        <v>163</v>
      </c>
      <c r="D201" s="1" t="s">
        <v>414</v>
      </c>
      <c r="E201" s="1" t="s">
        <v>647</v>
      </c>
      <c r="F201" s="1" t="s">
        <v>428</v>
      </c>
      <c r="G201" s="1" t="s">
        <v>369</v>
      </c>
      <c r="H201" s="1" t="s">
        <v>252</v>
      </c>
      <c r="I201" s="1" t="s">
        <v>718</v>
      </c>
      <c r="J201" s="1" t="s">
        <v>707</v>
      </c>
      <c r="K201" s="1" t="s">
        <v>180</v>
      </c>
      <c r="L201" s="1" t="s">
        <v>229</v>
      </c>
      <c r="M201" s="1" t="s">
        <v>368</v>
      </c>
      <c r="N201" s="1" t="s">
        <v>387</v>
      </c>
      <c r="O201" s="1" t="s">
        <v>692</v>
      </c>
      <c r="P201" s="1" t="s">
        <v>368</v>
      </c>
      <c r="Q201" s="1" t="s">
        <v>723</v>
      </c>
      <c r="R201" s="1" t="s">
        <v>605</v>
      </c>
      <c r="S201" s="1" t="s">
        <v>335</v>
      </c>
      <c r="T201" s="1" t="s">
        <v>444</v>
      </c>
      <c r="U201" s="1" t="s">
        <v>156</v>
      </c>
      <c r="V201" s="1" t="s">
        <v>391</v>
      </c>
      <c r="W201" s="1" t="s">
        <v>490</v>
      </c>
      <c r="X201" s="1" t="s">
        <v>490</v>
      </c>
      <c r="Y201" s="1" t="s">
        <v>152</v>
      </c>
      <c r="Z201" s="1" t="s">
        <v>446</v>
      </c>
      <c r="AA201" s="1" t="s">
        <v>451</v>
      </c>
      <c r="AB201" s="1" t="s">
        <v>385</v>
      </c>
      <c r="AC201" s="1" t="s">
        <v>524</v>
      </c>
      <c r="AD201" s="1" t="s">
        <v>310</v>
      </c>
    </row>
    <row r="202" spans="1:30" x14ac:dyDescent="0.35">
      <c r="A202" s="1" t="s">
        <v>73</v>
      </c>
      <c r="B202">
        <v>2018</v>
      </c>
      <c r="C202" s="1" t="s">
        <v>163</v>
      </c>
      <c r="D202" s="1" t="s">
        <v>310</v>
      </c>
      <c r="E202" s="1" t="s">
        <v>706</v>
      </c>
      <c r="F202" s="1" t="s">
        <v>558</v>
      </c>
      <c r="G202" s="1" t="s">
        <v>642</v>
      </c>
      <c r="H202" s="1" t="s">
        <v>280</v>
      </c>
      <c r="I202" s="1" t="s">
        <v>678</v>
      </c>
      <c r="J202" s="1" t="s">
        <v>724</v>
      </c>
      <c r="K202" s="1" t="s">
        <v>288</v>
      </c>
      <c r="L202" s="1" t="s">
        <v>220</v>
      </c>
      <c r="M202" s="1" t="s">
        <v>185</v>
      </c>
      <c r="N202" s="1" t="s">
        <v>453</v>
      </c>
      <c r="O202" s="1" t="s">
        <v>725</v>
      </c>
      <c r="P202" s="1" t="s">
        <v>708</v>
      </c>
      <c r="Q202" s="1" t="s">
        <v>709</v>
      </c>
      <c r="R202" s="1" t="s">
        <v>660</v>
      </c>
      <c r="S202" s="1" t="s">
        <v>584</v>
      </c>
      <c r="T202" s="1" t="s">
        <v>627</v>
      </c>
      <c r="U202" s="1" t="s">
        <v>156</v>
      </c>
      <c r="V202" s="1" t="s">
        <v>521</v>
      </c>
      <c r="W202" s="1" t="s">
        <v>497</v>
      </c>
      <c r="X202" s="1" t="s">
        <v>526</v>
      </c>
      <c r="Y202" s="1" t="s">
        <v>374</v>
      </c>
      <c r="Z202" s="1" t="s">
        <v>440</v>
      </c>
      <c r="AA202" s="1" t="s">
        <v>715</v>
      </c>
      <c r="AB202" s="1" t="s">
        <v>409</v>
      </c>
      <c r="AC202" s="1" t="s">
        <v>421</v>
      </c>
      <c r="AD202" s="1" t="s">
        <v>578</v>
      </c>
    </row>
    <row r="203" spans="1:30" x14ac:dyDescent="0.35">
      <c r="A203" s="1" t="s">
        <v>30</v>
      </c>
      <c r="B203">
        <v>2018</v>
      </c>
      <c r="C203" s="1" t="s">
        <v>182</v>
      </c>
      <c r="D203" s="1" t="s">
        <v>558</v>
      </c>
      <c r="E203" s="1" t="s">
        <v>726</v>
      </c>
      <c r="F203" s="1" t="s">
        <v>428</v>
      </c>
      <c r="G203" s="1" t="s">
        <v>651</v>
      </c>
      <c r="H203" s="1" t="s">
        <v>302</v>
      </c>
      <c r="I203" s="1" t="s">
        <v>727</v>
      </c>
      <c r="J203" s="1" t="s">
        <v>702</v>
      </c>
      <c r="K203" s="1" t="s">
        <v>387</v>
      </c>
      <c r="L203" s="1" t="s">
        <v>138</v>
      </c>
      <c r="M203" s="1" t="s">
        <v>497</v>
      </c>
      <c r="N203" s="1" t="s">
        <v>434</v>
      </c>
      <c r="O203" s="1" t="s">
        <v>478</v>
      </c>
      <c r="P203" s="1" t="s">
        <v>565</v>
      </c>
      <c r="Q203" s="1" t="s">
        <v>703</v>
      </c>
      <c r="R203" s="1" t="s">
        <v>658</v>
      </c>
      <c r="S203" s="1" t="s">
        <v>641</v>
      </c>
      <c r="T203" s="1" t="s">
        <v>711</v>
      </c>
      <c r="U203" s="1" t="s">
        <v>48</v>
      </c>
      <c r="V203" s="1" t="s">
        <v>649</v>
      </c>
      <c r="W203" s="1" t="s">
        <v>629</v>
      </c>
      <c r="X203" s="1" t="s">
        <v>636</v>
      </c>
      <c r="Y203" s="1" t="s">
        <v>312</v>
      </c>
      <c r="Z203" s="1" t="s">
        <v>497</v>
      </c>
      <c r="AA203" s="1" t="s">
        <v>728</v>
      </c>
      <c r="AB203" s="1" t="s">
        <v>406</v>
      </c>
      <c r="AC203" s="1" t="s">
        <v>575</v>
      </c>
      <c r="AD203" s="1" t="s">
        <v>642</v>
      </c>
    </row>
    <row r="204" spans="1:30" x14ac:dyDescent="0.35">
      <c r="A204" s="1" t="s">
        <v>54</v>
      </c>
      <c r="B204">
        <v>2018</v>
      </c>
      <c r="C204" s="1" t="s">
        <v>182</v>
      </c>
      <c r="D204" s="1" t="s">
        <v>534</v>
      </c>
      <c r="E204" s="1" t="s">
        <v>720</v>
      </c>
      <c r="F204" s="1" t="s">
        <v>575</v>
      </c>
      <c r="G204" s="1" t="s">
        <v>580</v>
      </c>
      <c r="H204" s="1" t="s">
        <v>232</v>
      </c>
      <c r="I204" s="1" t="s">
        <v>632</v>
      </c>
      <c r="J204" s="1" t="s">
        <v>717</v>
      </c>
      <c r="K204" s="1" t="s">
        <v>211</v>
      </c>
      <c r="L204" s="1" t="s">
        <v>222</v>
      </c>
      <c r="M204" s="1" t="s">
        <v>612</v>
      </c>
      <c r="N204" s="1" t="s">
        <v>380</v>
      </c>
      <c r="O204" s="1" t="s">
        <v>701</v>
      </c>
      <c r="P204" s="1" t="s">
        <v>501</v>
      </c>
      <c r="Q204" s="1" t="s">
        <v>350</v>
      </c>
      <c r="R204" s="1" t="s">
        <v>179</v>
      </c>
      <c r="S204" s="1" t="s">
        <v>446</v>
      </c>
      <c r="T204" s="1" t="s">
        <v>547</v>
      </c>
      <c r="U204" s="1" t="s">
        <v>592</v>
      </c>
      <c r="V204" s="1" t="s">
        <v>342</v>
      </c>
      <c r="W204" s="1" t="s">
        <v>377</v>
      </c>
      <c r="X204" s="1" t="s">
        <v>588</v>
      </c>
      <c r="Y204" s="1" t="s">
        <v>275</v>
      </c>
      <c r="Z204" s="1" t="s">
        <v>342</v>
      </c>
      <c r="AA204" s="1" t="s">
        <v>608</v>
      </c>
      <c r="AB204" s="1" t="s">
        <v>312</v>
      </c>
      <c r="AC204" s="1" t="s">
        <v>457</v>
      </c>
      <c r="AD204" s="1" t="s">
        <v>572</v>
      </c>
    </row>
    <row r="205" spans="1:30" x14ac:dyDescent="0.35">
      <c r="A205" s="1" t="s">
        <v>73</v>
      </c>
      <c r="B205">
        <v>2018</v>
      </c>
      <c r="C205" s="1" t="s">
        <v>182</v>
      </c>
      <c r="D205" s="1" t="s">
        <v>547</v>
      </c>
      <c r="E205" s="1" t="s">
        <v>635</v>
      </c>
      <c r="F205" s="1" t="s">
        <v>535</v>
      </c>
      <c r="G205" s="1" t="s">
        <v>415</v>
      </c>
      <c r="H205" s="1" t="s">
        <v>265</v>
      </c>
      <c r="I205" s="1" t="s">
        <v>722</v>
      </c>
      <c r="J205" s="1" t="s">
        <v>669</v>
      </c>
      <c r="K205" s="1" t="s">
        <v>311</v>
      </c>
      <c r="L205" s="1" t="s">
        <v>181</v>
      </c>
      <c r="M205" s="1" t="s">
        <v>636</v>
      </c>
      <c r="N205" s="1" t="s">
        <v>338</v>
      </c>
      <c r="O205" s="1" t="s">
        <v>729</v>
      </c>
      <c r="P205" s="1" t="s">
        <v>730</v>
      </c>
      <c r="Q205" s="1" t="s">
        <v>714</v>
      </c>
      <c r="R205" s="1" t="s">
        <v>670</v>
      </c>
      <c r="S205" s="1" t="s">
        <v>583</v>
      </c>
      <c r="T205" s="1" t="s">
        <v>665</v>
      </c>
      <c r="U205" s="1" t="s">
        <v>592</v>
      </c>
      <c r="V205" s="1" t="s">
        <v>604</v>
      </c>
      <c r="W205" s="1" t="s">
        <v>636</v>
      </c>
      <c r="X205" s="1" t="s">
        <v>555</v>
      </c>
      <c r="Y205" s="1" t="s">
        <v>349</v>
      </c>
      <c r="Z205" s="1" t="s">
        <v>490</v>
      </c>
      <c r="AA205" s="1" t="s">
        <v>681</v>
      </c>
      <c r="AB205" s="1" t="s">
        <v>409</v>
      </c>
      <c r="AC205" s="1" t="s">
        <v>517</v>
      </c>
      <c r="AD205" s="1" t="s">
        <v>541</v>
      </c>
    </row>
    <row r="206" spans="1:30" x14ac:dyDescent="0.35">
      <c r="A206" s="1" t="s">
        <v>30</v>
      </c>
      <c r="B206">
        <v>2018</v>
      </c>
      <c r="C206" s="1" t="s">
        <v>197</v>
      </c>
      <c r="D206" s="1" t="s">
        <v>636</v>
      </c>
      <c r="E206" s="1" t="s">
        <v>674</v>
      </c>
      <c r="F206" s="1" t="s">
        <v>575</v>
      </c>
      <c r="G206" s="1" t="s">
        <v>631</v>
      </c>
      <c r="H206" s="1" t="s">
        <v>354</v>
      </c>
      <c r="I206" s="1" t="s">
        <v>316</v>
      </c>
      <c r="J206" s="1" t="s">
        <v>692</v>
      </c>
      <c r="K206" s="1" t="s">
        <v>346</v>
      </c>
      <c r="L206" s="1" t="s">
        <v>231</v>
      </c>
      <c r="M206" s="1" t="s">
        <v>567</v>
      </c>
      <c r="N206" s="1" t="s">
        <v>440</v>
      </c>
      <c r="O206" s="1" t="s">
        <v>724</v>
      </c>
      <c r="P206" s="1" t="s">
        <v>640</v>
      </c>
      <c r="Q206" s="1" t="s">
        <v>324</v>
      </c>
      <c r="R206" s="1" t="s">
        <v>658</v>
      </c>
      <c r="S206" s="1" t="s">
        <v>665</v>
      </c>
      <c r="T206" s="1" t="s">
        <v>711</v>
      </c>
      <c r="U206" s="1" t="s">
        <v>48</v>
      </c>
      <c r="V206" s="1" t="s">
        <v>494</v>
      </c>
      <c r="W206" s="1" t="s">
        <v>451</v>
      </c>
      <c r="X206" s="1" t="s">
        <v>179</v>
      </c>
      <c r="Y206" s="1" t="s">
        <v>260</v>
      </c>
      <c r="Z206" s="1" t="s">
        <v>179</v>
      </c>
      <c r="AA206" s="1" t="s">
        <v>700</v>
      </c>
      <c r="AB206" s="1" t="s">
        <v>465</v>
      </c>
      <c r="AC206" s="1" t="s">
        <v>429</v>
      </c>
      <c r="AD206" s="1" t="s">
        <v>455</v>
      </c>
    </row>
    <row r="207" spans="1:30" x14ac:dyDescent="0.35">
      <c r="A207" s="1" t="s">
        <v>54</v>
      </c>
      <c r="B207">
        <v>2018</v>
      </c>
      <c r="C207" s="1" t="s">
        <v>197</v>
      </c>
      <c r="D207" s="1" t="s">
        <v>526</v>
      </c>
      <c r="E207" s="1" t="s">
        <v>615</v>
      </c>
      <c r="F207" s="1" t="s">
        <v>427</v>
      </c>
      <c r="G207" s="1" t="s">
        <v>510</v>
      </c>
      <c r="H207" s="1" t="s">
        <v>168</v>
      </c>
      <c r="I207" s="1" t="s">
        <v>179</v>
      </c>
      <c r="J207" s="1" t="s">
        <v>711</v>
      </c>
      <c r="K207" s="1" t="s">
        <v>220</v>
      </c>
      <c r="L207" s="1" t="s">
        <v>144</v>
      </c>
      <c r="M207" s="1" t="s">
        <v>580</v>
      </c>
      <c r="N207" s="1" t="s">
        <v>301</v>
      </c>
      <c r="O207" s="1" t="s">
        <v>711</v>
      </c>
      <c r="P207" s="1" t="s">
        <v>185</v>
      </c>
      <c r="Q207" s="1" t="s">
        <v>731</v>
      </c>
      <c r="R207" s="1" t="s">
        <v>433</v>
      </c>
      <c r="S207" s="1" t="s">
        <v>304</v>
      </c>
      <c r="T207" s="1" t="s">
        <v>428</v>
      </c>
      <c r="U207" s="1" t="s">
        <v>608</v>
      </c>
      <c r="V207" s="1" t="s">
        <v>309</v>
      </c>
      <c r="W207" s="1" t="s">
        <v>588</v>
      </c>
      <c r="X207" s="1" t="s">
        <v>598</v>
      </c>
      <c r="Y207" s="1" t="s">
        <v>230</v>
      </c>
      <c r="Z207" s="1" t="s">
        <v>524</v>
      </c>
      <c r="AA207" s="1" t="s">
        <v>666</v>
      </c>
      <c r="AB207" s="1" t="s">
        <v>304</v>
      </c>
      <c r="AC207" s="1" t="s">
        <v>423</v>
      </c>
      <c r="AD207" s="1" t="s">
        <v>535</v>
      </c>
    </row>
    <row r="208" spans="1:30" x14ac:dyDescent="0.35">
      <c r="A208" s="1" t="s">
        <v>73</v>
      </c>
      <c r="B208">
        <v>2018</v>
      </c>
      <c r="C208" s="1" t="s">
        <v>197</v>
      </c>
      <c r="D208" s="1" t="s">
        <v>497</v>
      </c>
      <c r="E208" s="1" t="s">
        <v>641</v>
      </c>
      <c r="F208" s="1" t="s">
        <v>493</v>
      </c>
      <c r="G208" s="1" t="s">
        <v>579</v>
      </c>
      <c r="H208" s="1" t="s">
        <v>279</v>
      </c>
      <c r="I208" s="1" t="s">
        <v>254</v>
      </c>
      <c r="J208" s="1" t="s">
        <v>463</v>
      </c>
      <c r="K208" s="1" t="s">
        <v>280</v>
      </c>
      <c r="L208" s="1" t="s">
        <v>206</v>
      </c>
      <c r="M208" s="1" t="s">
        <v>509</v>
      </c>
      <c r="N208" s="1" t="s">
        <v>405</v>
      </c>
      <c r="O208" s="1" t="s">
        <v>704</v>
      </c>
      <c r="P208" s="1" t="s">
        <v>541</v>
      </c>
      <c r="Q208" s="1" t="s">
        <v>707</v>
      </c>
      <c r="R208" s="1" t="s">
        <v>649</v>
      </c>
      <c r="S208" s="1" t="s">
        <v>428</v>
      </c>
      <c r="T208" s="1" t="s">
        <v>645</v>
      </c>
      <c r="U208" s="1" t="s">
        <v>608</v>
      </c>
      <c r="V208" s="1" t="s">
        <v>623</v>
      </c>
      <c r="W208" s="1" t="s">
        <v>521</v>
      </c>
      <c r="X208" s="1" t="s">
        <v>584</v>
      </c>
      <c r="Y208" s="1" t="s">
        <v>393</v>
      </c>
      <c r="Z208" s="1" t="s">
        <v>500</v>
      </c>
      <c r="AA208" s="1" t="s">
        <v>644</v>
      </c>
      <c r="AB208" s="1" t="s">
        <v>394</v>
      </c>
      <c r="AC208" s="1" t="s">
        <v>461</v>
      </c>
      <c r="AD208" s="1" t="s">
        <v>585</v>
      </c>
    </row>
    <row r="209" spans="1:30" x14ac:dyDescent="0.35">
      <c r="A209" s="1" t="s">
        <v>30</v>
      </c>
      <c r="B209">
        <v>2018</v>
      </c>
      <c r="C209" s="1" t="s">
        <v>207</v>
      </c>
      <c r="D209" s="1" t="s">
        <v>538</v>
      </c>
      <c r="E209" s="1" t="s">
        <v>700</v>
      </c>
      <c r="F209" s="1" t="s">
        <v>552</v>
      </c>
      <c r="G209" s="1" t="s">
        <v>618</v>
      </c>
      <c r="H209" s="1" t="s">
        <v>253</v>
      </c>
      <c r="I209" s="1" t="s">
        <v>639</v>
      </c>
      <c r="J209" s="1" t="s">
        <v>700</v>
      </c>
      <c r="K209" s="1" t="s">
        <v>280</v>
      </c>
      <c r="L209" s="1" t="s">
        <v>144</v>
      </c>
      <c r="M209" s="1" t="s">
        <v>509</v>
      </c>
      <c r="N209" s="1" t="s">
        <v>552</v>
      </c>
      <c r="O209" s="1" t="s">
        <v>478</v>
      </c>
      <c r="P209" s="1" t="s">
        <v>585</v>
      </c>
      <c r="Q209" s="1" t="s">
        <v>355</v>
      </c>
      <c r="R209" s="1" t="s">
        <v>600</v>
      </c>
      <c r="S209" s="1" t="s">
        <v>639</v>
      </c>
      <c r="T209" s="1" t="s">
        <v>661</v>
      </c>
      <c r="U209" s="1" t="s">
        <v>48</v>
      </c>
      <c r="V209" s="1" t="s">
        <v>718</v>
      </c>
      <c r="W209" s="1" t="s">
        <v>637</v>
      </c>
      <c r="X209" s="1" t="s">
        <v>250</v>
      </c>
      <c r="Y209" s="1" t="s">
        <v>405</v>
      </c>
      <c r="Z209" s="1" t="s">
        <v>501</v>
      </c>
      <c r="AA209" s="1" t="s">
        <v>635</v>
      </c>
      <c r="AB209" s="1" t="s">
        <v>377</v>
      </c>
      <c r="AC209" s="1" t="s">
        <v>578</v>
      </c>
      <c r="AD209" s="1" t="s">
        <v>553</v>
      </c>
    </row>
    <row r="210" spans="1:30" x14ac:dyDescent="0.35">
      <c r="A210" s="1" t="s">
        <v>54</v>
      </c>
      <c r="B210">
        <v>2018</v>
      </c>
      <c r="C210" s="1" t="s">
        <v>207</v>
      </c>
      <c r="D210" s="1" t="s">
        <v>486</v>
      </c>
      <c r="E210" s="1" t="s">
        <v>625</v>
      </c>
      <c r="F210" s="1" t="s">
        <v>549</v>
      </c>
      <c r="G210" s="1" t="s">
        <v>510</v>
      </c>
      <c r="H210" s="1" t="s">
        <v>148</v>
      </c>
      <c r="I210" s="1" t="s">
        <v>509</v>
      </c>
      <c r="J210" s="1" t="s">
        <v>729</v>
      </c>
      <c r="K210" s="1" t="s">
        <v>115</v>
      </c>
      <c r="L210" s="1" t="s">
        <v>101</v>
      </c>
      <c r="M210" s="1" t="s">
        <v>612</v>
      </c>
      <c r="N210" s="1" t="s">
        <v>371</v>
      </c>
      <c r="O210" s="1" t="s">
        <v>359</v>
      </c>
      <c r="P210" s="1" t="s">
        <v>636</v>
      </c>
      <c r="Q210" s="1" t="s">
        <v>732</v>
      </c>
      <c r="R210" s="1" t="s">
        <v>510</v>
      </c>
      <c r="S210" s="1" t="s">
        <v>342</v>
      </c>
      <c r="T210" s="1" t="s">
        <v>521</v>
      </c>
      <c r="U210" s="1" t="s">
        <v>632</v>
      </c>
      <c r="V210" s="1" t="s">
        <v>518</v>
      </c>
      <c r="W210" s="1" t="s">
        <v>493</v>
      </c>
      <c r="X210" s="1" t="s">
        <v>613</v>
      </c>
      <c r="Y210" s="1" t="s">
        <v>317</v>
      </c>
      <c r="Z210" s="1" t="s">
        <v>513</v>
      </c>
      <c r="AA210" s="1" t="s">
        <v>492</v>
      </c>
      <c r="AB210" s="1" t="s">
        <v>375</v>
      </c>
      <c r="AC210" s="1" t="s">
        <v>410</v>
      </c>
      <c r="AD210" s="1" t="s">
        <v>185</v>
      </c>
    </row>
    <row r="211" spans="1:30" x14ac:dyDescent="0.35">
      <c r="A211" s="1" t="s">
        <v>73</v>
      </c>
      <c r="B211">
        <v>2018</v>
      </c>
      <c r="C211" s="1" t="s">
        <v>207</v>
      </c>
      <c r="D211" s="1" t="s">
        <v>429</v>
      </c>
      <c r="E211" s="1" t="s">
        <v>438</v>
      </c>
      <c r="F211" s="1" t="s">
        <v>619</v>
      </c>
      <c r="G211" s="1" t="s">
        <v>618</v>
      </c>
      <c r="H211" s="1" t="s">
        <v>299</v>
      </c>
      <c r="I211" s="1" t="s">
        <v>642</v>
      </c>
      <c r="J211" s="1" t="s">
        <v>424</v>
      </c>
      <c r="K211" s="1" t="s">
        <v>201</v>
      </c>
      <c r="L211" s="1" t="s">
        <v>178</v>
      </c>
      <c r="M211" s="1" t="s">
        <v>369</v>
      </c>
      <c r="N211" s="1" t="s">
        <v>490</v>
      </c>
      <c r="O211" s="1" t="s">
        <v>663</v>
      </c>
      <c r="P211" s="1" t="s">
        <v>521</v>
      </c>
      <c r="Q211" s="1" t="s">
        <v>677</v>
      </c>
      <c r="R211" s="1" t="s">
        <v>635</v>
      </c>
      <c r="S211" s="1" t="s">
        <v>558</v>
      </c>
      <c r="T211" s="1" t="s">
        <v>660</v>
      </c>
      <c r="U211" s="1" t="s">
        <v>728</v>
      </c>
      <c r="V211" s="1" t="s">
        <v>608</v>
      </c>
      <c r="W211" s="1" t="s">
        <v>553</v>
      </c>
      <c r="X211" s="1" t="s">
        <v>455</v>
      </c>
      <c r="Y211" s="1" t="s">
        <v>287</v>
      </c>
      <c r="Z211" s="1" t="s">
        <v>534</v>
      </c>
      <c r="AA211" s="1" t="s">
        <v>662</v>
      </c>
      <c r="AB211" s="1" t="s">
        <v>465</v>
      </c>
      <c r="AC211" s="1" t="s">
        <v>528</v>
      </c>
      <c r="AD211" s="1" t="s">
        <v>433</v>
      </c>
    </row>
    <row r="212" spans="1:30" x14ac:dyDescent="0.35">
      <c r="A212" s="1" t="s">
        <v>30</v>
      </c>
      <c r="B212">
        <v>2018</v>
      </c>
      <c r="C212" s="1" t="s">
        <v>233</v>
      </c>
      <c r="D212" s="1" t="s">
        <v>485</v>
      </c>
      <c r="E212" s="1" t="s">
        <v>671</v>
      </c>
      <c r="F212" s="1" t="s">
        <v>544</v>
      </c>
      <c r="G212" s="1" t="s">
        <v>618</v>
      </c>
      <c r="H212" s="1" t="s">
        <v>327</v>
      </c>
      <c r="I212" s="1" t="s">
        <v>560</v>
      </c>
      <c r="J212" s="1" t="s">
        <v>637</v>
      </c>
      <c r="K212" s="1" t="s">
        <v>285</v>
      </c>
      <c r="L212" s="1" t="s">
        <v>133</v>
      </c>
      <c r="M212" s="1" t="s">
        <v>531</v>
      </c>
      <c r="N212" s="1" t="s">
        <v>310</v>
      </c>
      <c r="O212" s="1" t="s">
        <v>705</v>
      </c>
      <c r="P212" s="1" t="s">
        <v>179</v>
      </c>
      <c r="Q212" s="1" t="s">
        <v>733</v>
      </c>
      <c r="R212" s="1" t="s">
        <v>693</v>
      </c>
      <c r="S212" s="1" t="s">
        <v>492</v>
      </c>
      <c r="T212" s="1" t="s">
        <v>671</v>
      </c>
      <c r="U212" s="1" t="s">
        <v>48</v>
      </c>
      <c r="V212" s="1" t="s">
        <v>673</v>
      </c>
      <c r="W212" s="1" t="s">
        <v>635</v>
      </c>
      <c r="X212" s="1" t="s">
        <v>254</v>
      </c>
      <c r="Y212" s="1" t="s">
        <v>453</v>
      </c>
      <c r="Z212" s="1" t="s">
        <v>615</v>
      </c>
      <c r="AA212" s="1" t="s">
        <v>734</v>
      </c>
      <c r="AB212" s="1" t="s">
        <v>440</v>
      </c>
      <c r="AC212" s="1" t="s">
        <v>501</v>
      </c>
      <c r="AD212" s="1" t="s">
        <v>603</v>
      </c>
    </row>
    <row r="213" spans="1:30" x14ac:dyDescent="0.35">
      <c r="A213" s="1" t="s">
        <v>54</v>
      </c>
      <c r="B213">
        <v>2018</v>
      </c>
      <c r="C213" s="1" t="s">
        <v>233</v>
      </c>
      <c r="D213" s="1" t="s">
        <v>535</v>
      </c>
      <c r="E213" s="1" t="s">
        <v>632</v>
      </c>
      <c r="F213" s="1" t="s">
        <v>581</v>
      </c>
      <c r="G213" s="1" t="s">
        <v>626</v>
      </c>
      <c r="H213" s="1" t="s">
        <v>214</v>
      </c>
      <c r="I213" s="1" t="s">
        <v>510</v>
      </c>
      <c r="J213" s="1" t="s">
        <v>666</v>
      </c>
      <c r="K213" s="1" t="s">
        <v>268</v>
      </c>
      <c r="L213" s="1" t="s">
        <v>153</v>
      </c>
      <c r="M213" s="1" t="s">
        <v>708</v>
      </c>
      <c r="N213" s="1" t="s">
        <v>379</v>
      </c>
      <c r="O213" s="1" t="s">
        <v>735</v>
      </c>
      <c r="P213" s="1" t="s">
        <v>428</v>
      </c>
      <c r="Q213" s="1" t="s">
        <v>736</v>
      </c>
      <c r="R213" s="1" t="s">
        <v>603</v>
      </c>
      <c r="S213" s="1" t="s">
        <v>524</v>
      </c>
      <c r="T213" s="1" t="s">
        <v>372</v>
      </c>
      <c r="U213" s="1" t="s">
        <v>728</v>
      </c>
      <c r="V213" s="1" t="s">
        <v>544</v>
      </c>
      <c r="W213" s="1" t="s">
        <v>471</v>
      </c>
      <c r="X213" s="1" t="s">
        <v>539</v>
      </c>
      <c r="Y213" s="1" t="s">
        <v>258</v>
      </c>
      <c r="Z213" s="1" t="s">
        <v>406</v>
      </c>
      <c r="AA213" s="1" t="s">
        <v>665</v>
      </c>
      <c r="AB213" s="1" t="s">
        <v>418</v>
      </c>
      <c r="AC213" s="1" t="s">
        <v>482</v>
      </c>
      <c r="AD213" s="1" t="s">
        <v>638</v>
      </c>
    </row>
    <row r="214" spans="1:30" x14ac:dyDescent="0.35">
      <c r="A214" s="1" t="s">
        <v>73</v>
      </c>
      <c r="B214">
        <v>2018</v>
      </c>
      <c r="C214" s="1" t="s">
        <v>233</v>
      </c>
      <c r="D214" s="1" t="s">
        <v>429</v>
      </c>
      <c r="E214" s="1" t="s">
        <v>601</v>
      </c>
      <c r="F214" s="1" t="s">
        <v>485</v>
      </c>
      <c r="G214" s="1" t="s">
        <v>545</v>
      </c>
      <c r="H214" s="1" t="s">
        <v>299</v>
      </c>
      <c r="I214" s="1" t="s">
        <v>563</v>
      </c>
      <c r="J214" s="1" t="s">
        <v>424</v>
      </c>
      <c r="K214" s="1" t="s">
        <v>201</v>
      </c>
      <c r="L214" s="1" t="s">
        <v>178</v>
      </c>
      <c r="M214" s="1" t="s">
        <v>604</v>
      </c>
      <c r="N214" s="1" t="s">
        <v>549</v>
      </c>
      <c r="O214" s="1" t="s">
        <v>663</v>
      </c>
      <c r="P214" s="1" t="s">
        <v>521</v>
      </c>
      <c r="Q214" s="1" t="s">
        <v>677</v>
      </c>
      <c r="R214" s="1" t="s">
        <v>635</v>
      </c>
      <c r="S214" s="1" t="s">
        <v>428</v>
      </c>
      <c r="T214" s="1" t="s">
        <v>424</v>
      </c>
      <c r="U214" s="1" t="s">
        <v>728</v>
      </c>
      <c r="V214" s="1" t="s">
        <v>441</v>
      </c>
      <c r="W214" s="1" t="s">
        <v>553</v>
      </c>
      <c r="X214" s="1" t="s">
        <v>455</v>
      </c>
      <c r="Y214" s="1" t="s">
        <v>287</v>
      </c>
      <c r="Z214" s="1" t="s">
        <v>534</v>
      </c>
      <c r="AA214" s="1" t="s">
        <v>662</v>
      </c>
      <c r="AB214" s="1" t="s">
        <v>465</v>
      </c>
      <c r="AC214" s="1" t="s">
        <v>528</v>
      </c>
      <c r="AD214" s="1" t="s">
        <v>433</v>
      </c>
    </row>
    <row r="215" spans="1:30" x14ac:dyDescent="0.35">
      <c r="A215" s="1" t="s">
        <v>30</v>
      </c>
      <c r="B215">
        <v>2018</v>
      </c>
      <c r="C215" s="1" t="s">
        <v>242</v>
      </c>
      <c r="D215" s="1" t="s">
        <v>485</v>
      </c>
      <c r="E215" s="1" t="s">
        <v>737</v>
      </c>
      <c r="F215" s="1" t="s">
        <v>429</v>
      </c>
      <c r="G215" s="1" t="s">
        <v>603</v>
      </c>
      <c r="H215" s="1" t="s">
        <v>345</v>
      </c>
      <c r="I215" s="1" t="s">
        <v>585</v>
      </c>
      <c r="J215" s="1" t="s">
        <v>575</v>
      </c>
      <c r="K215" s="1" t="s">
        <v>291</v>
      </c>
      <c r="L215" s="1" t="s">
        <v>109</v>
      </c>
      <c r="M215" s="1" t="s">
        <v>585</v>
      </c>
      <c r="N215" s="1" t="s">
        <v>581</v>
      </c>
      <c r="O215" s="1" t="s">
        <v>448</v>
      </c>
      <c r="P215" s="1" t="s">
        <v>568</v>
      </c>
      <c r="Q215" s="1" t="s">
        <v>738</v>
      </c>
      <c r="R215" s="1" t="s">
        <v>678</v>
      </c>
      <c r="S215" s="1" t="s">
        <v>686</v>
      </c>
      <c r="T215" s="1" t="s">
        <v>671</v>
      </c>
      <c r="U215" s="1" t="s">
        <v>48</v>
      </c>
      <c r="V215" s="1" t="s">
        <v>494</v>
      </c>
      <c r="W215" s="1" t="s">
        <v>438</v>
      </c>
      <c r="X215" s="1" t="s">
        <v>697</v>
      </c>
      <c r="Y215" s="1" t="s">
        <v>335</v>
      </c>
      <c r="Z215" s="1" t="s">
        <v>689</v>
      </c>
      <c r="AA215" s="1" t="s">
        <v>606</v>
      </c>
      <c r="AB215" s="1" t="s">
        <v>421</v>
      </c>
      <c r="AC215" s="1" t="s">
        <v>626</v>
      </c>
      <c r="AD215" s="1" t="s">
        <v>618</v>
      </c>
    </row>
    <row r="216" spans="1:30" x14ac:dyDescent="0.35">
      <c r="A216" s="1" t="s">
        <v>54</v>
      </c>
      <c r="B216">
        <v>2018</v>
      </c>
      <c r="C216" s="1" t="s">
        <v>242</v>
      </c>
      <c r="D216" s="1" t="s">
        <v>568</v>
      </c>
      <c r="E216" s="1" t="s">
        <v>662</v>
      </c>
      <c r="F216" s="1" t="s">
        <v>612</v>
      </c>
      <c r="G216" s="1" t="s">
        <v>626</v>
      </c>
      <c r="H216" s="1" t="s">
        <v>214</v>
      </c>
      <c r="I216" s="1" t="s">
        <v>568</v>
      </c>
      <c r="J216" s="1" t="s">
        <v>481</v>
      </c>
      <c r="K216" s="1" t="s">
        <v>173</v>
      </c>
      <c r="L216" s="1" t="s">
        <v>149</v>
      </c>
      <c r="M216" s="1" t="s">
        <v>510</v>
      </c>
      <c r="N216" s="1" t="s">
        <v>391</v>
      </c>
      <c r="O216" s="1" t="s">
        <v>596</v>
      </c>
      <c r="P216" s="1" t="s">
        <v>486</v>
      </c>
      <c r="Q216" s="1" t="s">
        <v>483</v>
      </c>
      <c r="R216" s="1" t="s">
        <v>565</v>
      </c>
      <c r="S216" s="1" t="s">
        <v>453</v>
      </c>
      <c r="T216" s="1" t="s">
        <v>433</v>
      </c>
      <c r="U216" s="1" t="s">
        <v>645</v>
      </c>
      <c r="V216" s="1" t="s">
        <v>481</v>
      </c>
      <c r="W216" s="1" t="s">
        <v>613</v>
      </c>
      <c r="X216" s="1" t="s">
        <v>619</v>
      </c>
      <c r="Y216" s="1" t="s">
        <v>263</v>
      </c>
      <c r="Z216" s="1" t="s">
        <v>435</v>
      </c>
      <c r="AA216" s="1" t="s">
        <v>645</v>
      </c>
      <c r="AB216" s="1" t="s">
        <v>405</v>
      </c>
      <c r="AC216" s="1" t="s">
        <v>435</v>
      </c>
      <c r="AD216" s="1" t="s">
        <v>572</v>
      </c>
    </row>
    <row r="217" spans="1:30" x14ac:dyDescent="0.35">
      <c r="A217" s="1" t="s">
        <v>73</v>
      </c>
      <c r="B217">
        <v>2018</v>
      </c>
      <c r="C217" s="1" t="s">
        <v>242</v>
      </c>
      <c r="D217" s="1" t="s">
        <v>310</v>
      </c>
      <c r="E217" s="1" t="s">
        <v>654</v>
      </c>
      <c r="F217" s="1" t="s">
        <v>583</v>
      </c>
      <c r="G217" s="1" t="s">
        <v>455</v>
      </c>
      <c r="H217" s="1" t="s">
        <v>259</v>
      </c>
      <c r="I217" s="1" t="s">
        <v>636</v>
      </c>
      <c r="J217" s="1" t="s">
        <v>422</v>
      </c>
      <c r="K217" s="1" t="s">
        <v>210</v>
      </c>
      <c r="L217" s="1" t="s">
        <v>164</v>
      </c>
      <c r="M217" s="1" t="s">
        <v>531</v>
      </c>
      <c r="N217" s="1" t="s">
        <v>434</v>
      </c>
      <c r="O217" s="1" t="s">
        <v>676</v>
      </c>
      <c r="P217" s="1" t="s">
        <v>498</v>
      </c>
      <c r="Q217" s="1" t="s">
        <v>739</v>
      </c>
      <c r="R217" s="1" t="s">
        <v>425</v>
      </c>
      <c r="S217" s="1" t="s">
        <v>636</v>
      </c>
      <c r="T217" s="1" t="s">
        <v>660</v>
      </c>
      <c r="U217" s="1" t="s">
        <v>645</v>
      </c>
      <c r="V217" s="1" t="s">
        <v>565</v>
      </c>
      <c r="W217" s="1" t="s">
        <v>634</v>
      </c>
      <c r="X217" s="1" t="s">
        <v>625</v>
      </c>
      <c r="Y217" s="1" t="s">
        <v>374</v>
      </c>
      <c r="Z217" s="1" t="s">
        <v>539</v>
      </c>
      <c r="AA217" s="1" t="s">
        <v>316</v>
      </c>
      <c r="AB217" s="1" t="s">
        <v>482</v>
      </c>
      <c r="AC217" s="1" t="s">
        <v>539</v>
      </c>
      <c r="AD217" s="1" t="s">
        <v>501</v>
      </c>
    </row>
    <row r="218" spans="1:30" x14ac:dyDescent="0.35">
      <c r="A218" s="1" t="s">
        <v>30</v>
      </c>
      <c r="B218">
        <v>2019</v>
      </c>
      <c r="C218" s="1" t="s">
        <v>31</v>
      </c>
      <c r="D218" s="1" t="s">
        <v>575</v>
      </c>
      <c r="E218" s="1" t="s">
        <v>556</v>
      </c>
      <c r="F218" s="1" t="s">
        <v>498</v>
      </c>
      <c r="G218" s="1" t="s">
        <v>603</v>
      </c>
      <c r="H218" s="1" t="s">
        <v>257</v>
      </c>
      <c r="I218" s="1" t="s">
        <v>537</v>
      </c>
      <c r="J218" s="1" t="s">
        <v>435</v>
      </c>
      <c r="K218" s="1" t="s">
        <v>344</v>
      </c>
      <c r="L218" s="1" t="s">
        <v>74</v>
      </c>
      <c r="M218" s="1" t="s">
        <v>185</v>
      </c>
      <c r="N218" s="1" t="s">
        <v>526</v>
      </c>
      <c r="O218" s="1" t="s">
        <v>740</v>
      </c>
      <c r="P218" s="1" t="s">
        <v>429</v>
      </c>
      <c r="Q218" s="1" t="s">
        <v>536</v>
      </c>
      <c r="R218" s="1" t="s">
        <v>722</v>
      </c>
      <c r="S218" s="1" t="s">
        <v>441</v>
      </c>
      <c r="T218" s="1" t="s">
        <v>741</v>
      </c>
      <c r="U218" s="1" t="s">
        <v>48</v>
      </c>
      <c r="V218" s="1" t="s">
        <v>644</v>
      </c>
      <c r="W218" s="1" t="s">
        <v>316</v>
      </c>
      <c r="X218" s="1" t="s">
        <v>697</v>
      </c>
      <c r="Y218" s="1" t="s">
        <v>367</v>
      </c>
      <c r="Z218" s="1" t="s">
        <v>579</v>
      </c>
      <c r="AA218" s="1" t="s">
        <v>478</v>
      </c>
      <c r="AB218" s="1" t="s">
        <v>549</v>
      </c>
      <c r="AC218" s="1" t="s">
        <v>730</v>
      </c>
      <c r="AD218" s="1" t="s">
        <v>369</v>
      </c>
    </row>
    <row r="219" spans="1:30" x14ac:dyDescent="0.35">
      <c r="A219" s="1" t="s">
        <v>54</v>
      </c>
      <c r="B219">
        <v>2019</v>
      </c>
      <c r="C219" s="1" t="s">
        <v>31</v>
      </c>
      <c r="D219" s="1" t="s">
        <v>547</v>
      </c>
      <c r="E219" s="1" t="s">
        <v>692</v>
      </c>
      <c r="F219" s="1" t="s">
        <v>651</v>
      </c>
      <c r="G219" s="1" t="s">
        <v>730</v>
      </c>
      <c r="H219" s="1" t="s">
        <v>214</v>
      </c>
      <c r="I219" s="1" t="s">
        <v>422</v>
      </c>
      <c r="J219" s="1" t="s">
        <v>418</v>
      </c>
      <c r="K219" s="1" t="s">
        <v>289</v>
      </c>
      <c r="L219" s="1" t="s">
        <v>100</v>
      </c>
      <c r="M219" s="1" t="s">
        <v>541</v>
      </c>
      <c r="N219" s="1" t="s">
        <v>391</v>
      </c>
      <c r="O219" s="1" t="s">
        <v>362</v>
      </c>
      <c r="P219" s="1" t="s">
        <v>619</v>
      </c>
      <c r="Q219" s="1" t="s">
        <v>742</v>
      </c>
      <c r="R219" s="1" t="s">
        <v>667</v>
      </c>
      <c r="S219" s="1" t="s">
        <v>375</v>
      </c>
      <c r="T219" s="1" t="s">
        <v>612</v>
      </c>
      <c r="U219" s="1" t="s">
        <v>649</v>
      </c>
      <c r="V219" s="1" t="s">
        <v>367</v>
      </c>
      <c r="W219" s="1" t="s">
        <v>528</v>
      </c>
      <c r="X219" s="1" t="s">
        <v>581</v>
      </c>
      <c r="Y219" s="1" t="s">
        <v>200</v>
      </c>
      <c r="Z219" s="1" t="s">
        <v>423</v>
      </c>
      <c r="AA219" s="1" t="s">
        <v>713</v>
      </c>
      <c r="AB219" s="1" t="s">
        <v>435</v>
      </c>
      <c r="AC219" s="1" t="s">
        <v>389</v>
      </c>
      <c r="AD219" s="1" t="s">
        <v>572</v>
      </c>
    </row>
    <row r="220" spans="1:30" x14ac:dyDescent="0.35">
      <c r="A220" s="1" t="s">
        <v>73</v>
      </c>
      <c r="B220">
        <v>2019</v>
      </c>
      <c r="C220" s="1" t="s">
        <v>31</v>
      </c>
      <c r="D220" s="1" t="s">
        <v>485</v>
      </c>
      <c r="E220" s="1" t="s">
        <v>550</v>
      </c>
      <c r="F220" s="1" t="s">
        <v>585</v>
      </c>
      <c r="G220" s="1" t="s">
        <v>455</v>
      </c>
      <c r="H220" s="1" t="s">
        <v>326</v>
      </c>
      <c r="I220" s="1" t="s">
        <v>530</v>
      </c>
      <c r="J220" s="1" t="s">
        <v>406</v>
      </c>
      <c r="K220" s="1" t="s">
        <v>293</v>
      </c>
      <c r="L220" s="1" t="s">
        <v>56</v>
      </c>
      <c r="M220" s="1" t="s">
        <v>636</v>
      </c>
      <c r="N220" s="1" t="s">
        <v>432</v>
      </c>
      <c r="O220" s="1" t="s">
        <v>676</v>
      </c>
      <c r="P220" s="1" t="s">
        <v>429</v>
      </c>
      <c r="Q220" s="1" t="s">
        <v>687</v>
      </c>
      <c r="R220" s="1" t="s">
        <v>700</v>
      </c>
      <c r="S220" s="1" t="s">
        <v>638</v>
      </c>
      <c r="T220" s="1" t="s">
        <v>720</v>
      </c>
      <c r="U220" s="1" t="s">
        <v>649</v>
      </c>
      <c r="V220" s="1" t="s">
        <v>509</v>
      </c>
      <c r="W220" s="1" t="s">
        <v>156</v>
      </c>
      <c r="X220" s="1" t="s">
        <v>441</v>
      </c>
      <c r="Y220" s="1" t="s">
        <v>317</v>
      </c>
      <c r="Z220" s="1" t="s">
        <v>544</v>
      </c>
      <c r="AA220" s="1" t="s">
        <v>734</v>
      </c>
      <c r="AB220" s="1" t="s">
        <v>427</v>
      </c>
      <c r="AC220" s="1" t="s">
        <v>564</v>
      </c>
      <c r="AD220" s="1" t="s">
        <v>605</v>
      </c>
    </row>
    <row r="221" spans="1:30" x14ac:dyDescent="0.35">
      <c r="A221" s="1" t="s">
        <v>30</v>
      </c>
      <c r="B221">
        <v>2019</v>
      </c>
      <c r="C221" s="1" t="s">
        <v>85</v>
      </c>
      <c r="D221" s="1" t="s">
        <v>539</v>
      </c>
      <c r="E221" s="1" t="s">
        <v>729</v>
      </c>
      <c r="F221" s="1" t="s">
        <v>428</v>
      </c>
      <c r="G221" s="1" t="s">
        <v>642</v>
      </c>
      <c r="H221" s="1" t="s">
        <v>264</v>
      </c>
      <c r="I221" s="1" t="s">
        <v>471</v>
      </c>
      <c r="J221" s="1" t="s">
        <v>403</v>
      </c>
      <c r="K221" s="1" t="s">
        <v>281</v>
      </c>
      <c r="L221" s="1" t="s">
        <v>104</v>
      </c>
      <c r="M221" s="1" t="s">
        <v>558</v>
      </c>
      <c r="N221" s="1" t="s">
        <v>429</v>
      </c>
      <c r="O221" s="1" t="s">
        <v>682</v>
      </c>
      <c r="P221" s="1" t="s">
        <v>559</v>
      </c>
      <c r="Q221" s="1" t="s">
        <v>514</v>
      </c>
      <c r="R221" s="1" t="s">
        <v>654</v>
      </c>
      <c r="S221" s="1" t="s">
        <v>665</v>
      </c>
      <c r="T221" s="1" t="s">
        <v>741</v>
      </c>
      <c r="U221" s="1" t="s">
        <v>48</v>
      </c>
      <c r="V221" s="1" t="s">
        <v>608</v>
      </c>
      <c r="W221" s="1" t="s">
        <v>316</v>
      </c>
      <c r="X221" s="1" t="s">
        <v>741</v>
      </c>
      <c r="Y221" s="1" t="s">
        <v>165</v>
      </c>
      <c r="Z221" s="1" t="s">
        <v>659</v>
      </c>
      <c r="AA221" s="1" t="s">
        <v>743</v>
      </c>
      <c r="AB221" s="1" t="s">
        <v>588</v>
      </c>
      <c r="AC221" s="1" t="s">
        <v>553</v>
      </c>
      <c r="AD221" s="1" t="s">
        <v>369</v>
      </c>
    </row>
    <row r="222" spans="1:30" x14ac:dyDescent="0.35">
      <c r="A222" s="1" t="s">
        <v>54</v>
      </c>
      <c r="B222">
        <v>2019</v>
      </c>
      <c r="C222" s="1" t="s">
        <v>85</v>
      </c>
      <c r="D222" s="1" t="s">
        <v>636</v>
      </c>
      <c r="E222" s="1" t="s">
        <v>316</v>
      </c>
      <c r="F222" s="1" t="s">
        <v>608</v>
      </c>
      <c r="G222" s="1" t="s">
        <v>730</v>
      </c>
      <c r="H222" s="1" t="s">
        <v>243</v>
      </c>
      <c r="I222" s="1" t="s">
        <v>526</v>
      </c>
      <c r="J222" s="1" t="s">
        <v>491</v>
      </c>
      <c r="K222" s="1" t="s">
        <v>272</v>
      </c>
      <c r="L222" s="1" t="s">
        <v>100</v>
      </c>
      <c r="M222" s="1" t="s">
        <v>433</v>
      </c>
      <c r="N222" s="1" t="s">
        <v>312</v>
      </c>
      <c r="O222" s="1" t="s">
        <v>437</v>
      </c>
      <c r="P222" s="1" t="s">
        <v>572</v>
      </c>
      <c r="Q222" s="1" t="s">
        <v>209</v>
      </c>
      <c r="R222" s="1" t="s">
        <v>689</v>
      </c>
      <c r="S222" s="1" t="s">
        <v>405</v>
      </c>
      <c r="T222" s="1" t="s">
        <v>708</v>
      </c>
      <c r="U222" s="1" t="s">
        <v>744</v>
      </c>
      <c r="V222" s="1" t="s">
        <v>323</v>
      </c>
      <c r="W222" s="1" t="s">
        <v>575</v>
      </c>
      <c r="X222" s="1" t="s">
        <v>568</v>
      </c>
      <c r="Y222" s="1" t="s">
        <v>169</v>
      </c>
      <c r="Z222" s="1" t="s">
        <v>482</v>
      </c>
      <c r="AA222" s="1" t="s">
        <v>713</v>
      </c>
      <c r="AB222" s="1" t="s">
        <v>382</v>
      </c>
      <c r="AC222" s="1" t="s">
        <v>481</v>
      </c>
      <c r="AD222" s="1" t="s">
        <v>497</v>
      </c>
    </row>
    <row r="223" spans="1:30" x14ac:dyDescent="0.35">
      <c r="A223" s="1" t="s">
        <v>73</v>
      </c>
      <c r="B223">
        <v>2019</v>
      </c>
      <c r="C223" s="1" t="s">
        <v>85</v>
      </c>
      <c r="D223" s="1" t="s">
        <v>486</v>
      </c>
      <c r="E223" s="1" t="s">
        <v>359</v>
      </c>
      <c r="F223" s="1" t="s">
        <v>510</v>
      </c>
      <c r="G223" s="1" t="s">
        <v>553</v>
      </c>
      <c r="H223" s="1" t="s">
        <v>259</v>
      </c>
      <c r="I223" s="1" t="s">
        <v>516</v>
      </c>
      <c r="J223" s="1" t="s">
        <v>328</v>
      </c>
      <c r="K223" s="1" t="s">
        <v>285</v>
      </c>
      <c r="L223" s="1" t="s">
        <v>96</v>
      </c>
      <c r="M223" s="1" t="s">
        <v>521</v>
      </c>
      <c r="N223" s="1" t="s">
        <v>490</v>
      </c>
      <c r="O223" s="1" t="s">
        <v>698</v>
      </c>
      <c r="P223" s="1" t="s">
        <v>310</v>
      </c>
      <c r="Q223" s="1" t="s">
        <v>745</v>
      </c>
      <c r="R223" s="1" t="s">
        <v>649</v>
      </c>
      <c r="S223" s="1" t="s">
        <v>521</v>
      </c>
      <c r="T223" s="1" t="s">
        <v>645</v>
      </c>
      <c r="U223" s="1" t="s">
        <v>744</v>
      </c>
      <c r="V223" s="1" t="s">
        <v>584</v>
      </c>
      <c r="W223" s="1" t="s">
        <v>631</v>
      </c>
      <c r="X223" s="1" t="s">
        <v>627</v>
      </c>
      <c r="Y223" s="1" t="s">
        <v>257</v>
      </c>
      <c r="Z223" s="1" t="s">
        <v>485</v>
      </c>
      <c r="AA223" s="1" t="s">
        <v>673</v>
      </c>
      <c r="AB223" s="1" t="s">
        <v>412</v>
      </c>
      <c r="AC223" s="1" t="s">
        <v>429</v>
      </c>
      <c r="AD223" s="1" t="s">
        <v>571</v>
      </c>
    </row>
    <row r="224" spans="1:30" x14ac:dyDescent="0.35">
      <c r="A224" s="1" t="s">
        <v>30</v>
      </c>
      <c r="B224">
        <v>2019</v>
      </c>
      <c r="C224" s="1" t="s">
        <v>107</v>
      </c>
      <c r="D224" s="1" t="s">
        <v>564</v>
      </c>
      <c r="E224" s="1" t="s">
        <v>716</v>
      </c>
      <c r="F224" s="1" t="s">
        <v>567</v>
      </c>
      <c r="G224" s="1" t="s">
        <v>642</v>
      </c>
      <c r="H224" s="1" t="s">
        <v>264</v>
      </c>
      <c r="I224" s="1" t="s">
        <v>599</v>
      </c>
      <c r="J224" s="1" t="s">
        <v>385</v>
      </c>
      <c r="K224" s="1" t="s">
        <v>341</v>
      </c>
      <c r="L224" s="1" t="s">
        <v>104</v>
      </c>
      <c r="M224" s="1" t="s">
        <v>185</v>
      </c>
      <c r="N224" s="1" t="s">
        <v>429</v>
      </c>
      <c r="O224" s="1" t="s">
        <v>703</v>
      </c>
      <c r="P224" s="1" t="s">
        <v>619</v>
      </c>
      <c r="Q224" s="1" t="s">
        <v>656</v>
      </c>
      <c r="R224" s="1" t="s">
        <v>671</v>
      </c>
      <c r="S224" s="1" t="s">
        <v>665</v>
      </c>
      <c r="T224" s="1" t="s">
        <v>316</v>
      </c>
      <c r="U224" s="1" t="s">
        <v>48</v>
      </c>
      <c r="V224" s="1" t="s">
        <v>720</v>
      </c>
      <c r="W224" s="1" t="s">
        <v>463</v>
      </c>
      <c r="X224" s="1" t="s">
        <v>701</v>
      </c>
      <c r="Y224" s="1" t="s">
        <v>260</v>
      </c>
      <c r="Z224" s="1" t="s">
        <v>629</v>
      </c>
      <c r="AA224" s="1" t="s">
        <v>743</v>
      </c>
      <c r="AB224" s="1" t="s">
        <v>489</v>
      </c>
      <c r="AC224" s="1" t="s">
        <v>603</v>
      </c>
      <c r="AD224" s="1" t="s">
        <v>580</v>
      </c>
    </row>
    <row r="225" spans="1:30" x14ac:dyDescent="0.35">
      <c r="A225" s="1" t="s">
        <v>54</v>
      </c>
      <c r="B225">
        <v>2019</v>
      </c>
      <c r="C225" s="1" t="s">
        <v>107</v>
      </c>
      <c r="D225" s="1" t="s">
        <v>521</v>
      </c>
      <c r="E225" s="1" t="s">
        <v>746</v>
      </c>
      <c r="F225" s="1" t="s">
        <v>579</v>
      </c>
      <c r="G225" s="1" t="s">
        <v>618</v>
      </c>
      <c r="H225" s="1" t="s">
        <v>243</v>
      </c>
      <c r="I225" s="1" t="s">
        <v>636</v>
      </c>
      <c r="J225" s="1" t="s">
        <v>580</v>
      </c>
      <c r="K225" s="1" t="s">
        <v>275</v>
      </c>
      <c r="L225" s="1" t="s">
        <v>100</v>
      </c>
      <c r="M225" s="1" t="s">
        <v>589</v>
      </c>
      <c r="N225" s="1" t="s">
        <v>249</v>
      </c>
      <c r="O225" s="1" t="s">
        <v>747</v>
      </c>
      <c r="P225" s="1" t="s">
        <v>605</v>
      </c>
      <c r="Q225" s="1" t="s">
        <v>475</v>
      </c>
      <c r="R225" s="1" t="s">
        <v>651</v>
      </c>
      <c r="S225" s="1" t="s">
        <v>309</v>
      </c>
      <c r="T225" s="1" t="s">
        <v>626</v>
      </c>
      <c r="U225" s="1" t="s">
        <v>494</v>
      </c>
      <c r="V225" s="1" t="s">
        <v>358</v>
      </c>
      <c r="W225" s="1" t="s">
        <v>539</v>
      </c>
      <c r="X225" s="1" t="s">
        <v>558</v>
      </c>
      <c r="Y225" s="1" t="s">
        <v>272</v>
      </c>
      <c r="Z225" s="1" t="s">
        <v>382</v>
      </c>
      <c r="AA225" s="1" t="s">
        <v>424</v>
      </c>
      <c r="AB225" s="1" t="s">
        <v>410</v>
      </c>
      <c r="AC225" s="1" t="s">
        <v>427</v>
      </c>
      <c r="AD225" s="1" t="s">
        <v>509</v>
      </c>
    </row>
    <row r="226" spans="1:30" x14ac:dyDescent="0.35">
      <c r="A226" s="1" t="s">
        <v>73</v>
      </c>
      <c r="B226">
        <v>2019</v>
      </c>
      <c r="C226" s="1" t="s">
        <v>107</v>
      </c>
      <c r="D226" s="1" t="s">
        <v>581</v>
      </c>
      <c r="E226" s="1" t="s">
        <v>729</v>
      </c>
      <c r="F226" s="1" t="s">
        <v>368</v>
      </c>
      <c r="G226" s="1" t="s">
        <v>623</v>
      </c>
      <c r="H226" s="1" t="s">
        <v>259</v>
      </c>
      <c r="I226" s="1" t="s">
        <v>486</v>
      </c>
      <c r="J226" s="1" t="s">
        <v>417</v>
      </c>
      <c r="K226" s="1" t="s">
        <v>326</v>
      </c>
      <c r="L226" s="1" t="s">
        <v>96</v>
      </c>
      <c r="M226" s="1" t="s">
        <v>509</v>
      </c>
      <c r="N226" s="1" t="s">
        <v>320</v>
      </c>
      <c r="O226" s="1" t="s">
        <v>478</v>
      </c>
      <c r="P226" s="1" t="s">
        <v>535</v>
      </c>
      <c r="Q226" s="1" t="s">
        <v>590</v>
      </c>
      <c r="R226" s="1" t="s">
        <v>690</v>
      </c>
      <c r="S226" s="1" t="s">
        <v>571</v>
      </c>
      <c r="T226" s="1" t="s">
        <v>424</v>
      </c>
      <c r="U226" s="1" t="s">
        <v>494</v>
      </c>
      <c r="V226" s="1" t="s">
        <v>521</v>
      </c>
      <c r="W226" s="1" t="s">
        <v>629</v>
      </c>
      <c r="X226" s="1" t="s">
        <v>644</v>
      </c>
      <c r="Y226" s="1" t="s">
        <v>354</v>
      </c>
      <c r="Z226" s="1" t="s">
        <v>555</v>
      </c>
      <c r="AA226" s="1" t="s">
        <v>673</v>
      </c>
      <c r="AB226" s="1" t="s">
        <v>518</v>
      </c>
      <c r="AC226" s="1" t="s">
        <v>555</v>
      </c>
      <c r="AD226" s="1" t="s">
        <v>541</v>
      </c>
    </row>
    <row r="227" spans="1:30" x14ac:dyDescent="0.35">
      <c r="A227" s="1" t="s">
        <v>30</v>
      </c>
      <c r="B227">
        <v>2019</v>
      </c>
      <c r="C227" s="1" t="s">
        <v>136</v>
      </c>
      <c r="D227" s="1" t="s">
        <v>429</v>
      </c>
      <c r="E227" s="1" t="s">
        <v>628</v>
      </c>
      <c r="F227" s="1" t="s">
        <v>500</v>
      </c>
      <c r="G227" s="1" t="s">
        <v>415</v>
      </c>
      <c r="H227" s="1" t="s">
        <v>357</v>
      </c>
      <c r="I227" s="1" t="s">
        <v>631</v>
      </c>
      <c r="J227" s="1" t="s">
        <v>518</v>
      </c>
      <c r="K227" s="1" t="s">
        <v>353</v>
      </c>
      <c r="L227" s="1" t="s">
        <v>145</v>
      </c>
      <c r="M227" s="1" t="s">
        <v>538</v>
      </c>
      <c r="N227" s="1" t="s">
        <v>555</v>
      </c>
      <c r="O227" s="1" t="s">
        <v>703</v>
      </c>
      <c r="P227" s="1" t="s">
        <v>558</v>
      </c>
      <c r="Q227" s="1" t="s">
        <v>731</v>
      </c>
      <c r="R227" s="1" t="s">
        <v>711</v>
      </c>
      <c r="S227" s="1" t="s">
        <v>713</v>
      </c>
      <c r="T227" s="1" t="s">
        <v>600</v>
      </c>
      <c r="U227" s="1" t="s">
        <v>48</v>
      </c>
      <c r="V227" s="1" t="s">
        <v>728</v>
      </c>
      <c r="W227" s="1" t="s">
        <v>438</v>
      </c>
      <c r="X227" s="1" t="s">
        <v>711</v>
      </c>
      <c r="Y227" s="1" t="s">
        <v>524</v>
      </c>
      <c r="Z227" s="1" t="s">
        <v>686</v>
      </c>
      <c r="AA227" s="1" t="s">
        <v>748</v>
      </c>
      <c r="AB227" s="1" t="s">
        <v>517</v>
      </c>
      <c r="AC227" s="1" t="s">
        <v>579</v>
      </c>
      <c r="AD227" s="1" t="s">
        <v>603</v>
      </c>
    </row>
    <row r="228" spans="1:30" x14ac:dyDescent="0.35">
      <c r="A228" s="1" t="s">
        <v>54</v>
      </c>
      <c r="B228">
        <v>2019</v>
      </c>
      <c r="C228" s="1" t="s">
        <v>136</v>
      </c>
      <c r="D228" s="1" t="s">
        <v>541</v>
      </c>
      <c r="E228" s="1" t="s">
        <v>748</v>
      </c>
      <c r="F228" s="1" t="s">
        <v>547</v>
      </c>
      <c r="G228" s="1" t="s">
        <v>603</v>
      </c>
      <c r="H228" s="1" t="s">
        <v>200</v>
      </c>
      <c r="I228" s="1" t="s">
        <v>718</v>
      </c>
      <c r="J228" s="1" t="s">
        <v>749</v>
      </c>
      <c r="K228" s="1" t="s">
        <v>337</v>
      </c>
      <c r="L228" s="1" t="s">
        <v>119</v>
      </c>
      <c r="M228" s="1" t="s">
        <v>369</v>
      </c>
      <c r="N228" s="1" t="s">
        <v>335</v>
      </c>
      <c r="O228" s="1" t="s">
        <v>663</v>
      </c>
      <c r="P228" s="1" t="s">
        <v>629</v>
      </c>
      <c r="Q228" s="1" t="s">
        <v>750</v>
      </c>
      <c r="R228" s="1" t="s">
        <v>451</v>
      </c>
      <c r="S228" s="1" t="s">
        <v>435</v>
      </c>
      <c r="T228" s="1" t="s">
        <v>553</v>
      </c>
      <c r="U228" s="1" t="s">
        <v>316</v>
      </c>
      <c r="V228" s="1" t="s">
        <v>384</v>
      </c>
      <c r="W228" s="1" t="s">
        <v>559</v>
      </c>
      <c r="X228" s="1" t="s">
        <v>578</v>
      </c>
      <c r="Y228" s="1" t="s">
        <v>152</v>
      </c>
      <c r="Z228" s="1" t="s">
        <v>489</v>
      </c>
      <c r="AA228" s="1" t="s">
        <v>635</v>
      </c>
      <c r="AB228" s="1" t="s">
        <v>417</v>
      </c>
      <c r="AC228" s="1" t="s">
        <v>432</v>
      </c>
      <c r="AD228" s="1" t="s">
        <v>510</v>
      </c>
    </row>
    <row r="229" spans="1:30" x14ac:dyDescent="0.35">
      <c r="A229" s="1" t="s">
        <v>73</v>
      </c>
      <c r="B229">
        <v>2019</v>
      </c>
      <c r="C229" s="1" t="s">
        <v>136</v>
      </c>
      <c r="D229" s="1" t="s">
        <v>547</v>
      </c>
      <c r="E229" s="1" t="s">
        <v>751</v>
      </c>
      <c r="F229" s="1" t="s">
        <v>548</v>
      </c>
      <c r="G229" s="1" t="s">
        <v>642</v>
      </c>
      <c r="H229" s="1" t="s">
        <v>259</v>
      </c>
      <c r="I229" s="1" t="s">
        <v>645</v>
      </c>
      <c r="J229" s="1" t="s">
        <v>667</v>
      </c>
      <c r="K229" s="1" t="s">
        <v>360</v>
      </c>
      <c r="L229" s="1" t="s">
        <v>109</v>
      </c>
      <c r="M229" s="1" t="s">
        <v>571</v>
      </c>
      <c r="N229" s="1" t="s">
        <v>489</v>
      </c>
      <c r="O229" s="1" t="s">
        <v>743</v>
      </c>
      <c r="P229" s="1" t="s">
        <v>604</v>
      </c>
      <c r="Q229" s="1" t="s">
        <v>752</v>
      </c>
      <c r="R229" s="1" t="s">
        <v>652</v>
      </c>
      <c r="S229" s="1" t="s">
        <v>541</v>
      </c>
      <c r="T229" s="1" t="s">
        <v>670</v>
      </c>
      <c r="U229" s="1" t="s">
        <v>316</v>
      </c>
      <c r="V229" s="1" t="s">
        <v>368</v>
      </c>
      <c r="W229" s="1" t="s">
        <v>631</v>
      </c>
      <c r="X229" s="1" t="s">
        <v>728</v>
      </c>
      <c r="Y229" s="1" t="s">
        <v>360</v>
      </c>
      <c r="Z229" s="1" t="s">
        <v>558</v>
      </c>
      <c r="AA229" s="1" t="s">
        <v>678</v>
      </c>
      <c r="AB229" s="1" t="s">
        <v>518</v>
      </c>
      <c r="AC229" s="1" t="s">
        <v>498</v>
      </c>
      <c r="AD229" s="1" t="s">
        <v>616</v>
      </c>
    </row>
    <row r="230" spans="1:30" x14ac:dyDescent="0.35">
      <c r="A230" s="1" t="s">
        <v>30</v>
      </c>
      <c r="B230">
        <v>2019</v>
      </c>
      <c r="C230" s="1" t="s">
        <v>146</v>
      </c>
      <c r="D230" s="1" t="s">
        <v>581</v>
      </c>
      <c r="E230" s="1" t="s">
        <v>590</v>
      </c>
      <c r="F230" s="1" t="s">
        <v>613</v>
      </c>
      <c r="G230" s="1" t="s">
        <v>634</v>
      </c>
      <c r="H230" s="1" t="s">
        <v>349</v>
      </c>
      <c r="I230" s="1" t="s">
        <v>689</v>
      </c>
      <c r="J230" s="1" t="s">
        <v>531</v>
      </c>
      <c r="K230" s="1" t="s">
        <v>403</v>
      </c>
      <c r="L230" s="1" t="s">
        <v>130</v>
      </c>
      <c r="M230" s="1" t="s">
        <v>541</v>
      </c>
      <c r="N230" s="1" t="s">
        <v>572</v>
      </c>
      <c r="O230" s="1" t="s">
        <v>669</v>
      </c>
      <c r="P230" s="1" t="s">
        <v>369</v>
      </c>
      <c r="Q230" s="1" t="s">
        <v>753</v>
      </c>
      <c r="R230" s="1" t="s">
        <v>550</v>
      </c>
      <c r="S230" s="1" t="s">
        <v>645</v>
      </c>
      <c r="T230" s="1" t="s">
        <v>600</v>
      </c>
      <c r="U230" s="1" t="s">
        <v>48</v>
      </c>
      <c r="V230" s="1" t="s">
        <v>662</v>
      </c>
      <c r="W230" s="1" t="s">
        <v>697</v>
      </c>
      <c r="X230" s="1" t="s">
        <v>693</v>
      </c>
      <c r="Y230" s="1" t="s">
        <v>524</v>
      </c>
      <c r="Z230" s="1" t="s">
        <v>720</v>
      </c>
      <c r="AA230" s="1" t="s">
        <v>324</v>
      </c>
      <c r="AB230" s="1" t="s">
        <v>542</v>
      </c>
      <c r="AC230" s="1" t="s">
        <v>689</v>
      </c>
      <c r="AD230" s="1" t="s">
        <v>156</v>
      </c>
    </row>
    <row r="231" spans="1:30" x14ac:dyDescent="0.35">
      <c r="A231" s="1" t="s">
        <v>54</v>
      </c>
      <c r="B231">
        <v>2019</v>
      </c>
      <c r="C231" s="1" t="s">
        <v>146</v>
      </c>
      <c r="D231" s="1" t="s">
        <v>589</v>
      </c>
      <c r="E231" s="1" t="s">
        <v>355</v>
      </c>
      <c r="F231" s="1" t="s">
        <v>541</v>
      </c>
      <c r="G231" s="1" t="s">
        <v>659</v>
      </c>
      <c r="H231" s="1" t="s">
        <v>200</v>
      </c>
      <c r="I231" s="1" t="s">
        <v>754</v>
      </c>
      <c r="J231" s="1" t="s">
        <v>755</v>
      </c>
      <c r="K231" s="1" t="s">
        <v>380</v>
      </c>
      <c r="L231" s="1" t="s">
        <v>229</v>
      </c>
      <c r="M231" s="1" t="s">
        <v>369</v>
      </c>
      <c r="N231" s="1" t="s">
        <v>446</v>
      </c>
      <c r="O231" s="1" t="s">
        <v>606</v>
      </c>
      <c r="P231" s="1" t="s">
        <v>627</v>
      </c>
      <c r="Q231" s="1" t="s">
        <v>756</v>
      </c>
      <c r="R231" s="1" t="s">
        <v>609</v>
      </c>
      <c r="S231" s="1" t="s">
        <v>435</v>
      </c>
      <c r="T231" s="1" t="s">
        <v>603</v>
      </c>
      <c r="U231" s="1" t="s">
        <v>692</v>
      </c>
      <c r="V231" s="1" t="s">
        <v>418</v>
      </c>
      <c r="W231" s="1" t="s">
        <v>429</v>
      </c>
      <c r="X231" s="1" t="s">
        <v>368</v>
      </c>
      <c r="Y231" s="1" t="s">
        <v>191</v>
      </c>
      <c r="Z231" s="1" t="s">
        <v>436</v>
      </c>
      <c r="AA231" s="1" t="s">
        <v>684</v>
      </c>
      <c r="AB231" s="1" t="s">
        <v>320</v>
      </c>
      <c r="AC231" s="1" t="s">
        <v>490</v>
      </c>
      <c r="AD231" s="1" t="s">
        <v>455</v>
      </c>
    </row>
    <row r="232" spans="1:30" x14ac:dyDescent="0.35">
      <c r="A232" s="1" t="s">
        <v>73</v>
      </c>
      <c r="B232">
        <v>2019</v>
      </c>
      <c r="C232" s="1" t="s">
        <v>146</v>
      </c>
      <c r="D232" s="1" t="s">
        <v>567</v>
      </c>
      <c r="E232" s="1" t="s">
        <v>350</v>
      </c>
      <c r="F232" s="1" t="s">
        <v>581</v>
      </c>
      <c r="G232" s="1" t="s">
        <v>689</v>
      </c>
      <c r="H232" s="1" t="s">
        <v>265</v>
      </c>
      <c r="I232" s="1" t="s">
        <v>660</v>
      </c>
      <c r="J232" s="1" t="s">
        <v>654</v>
      </c>
      <c r="K232" s="1" t="s">
        <v>312</v>
      </c>
      <c r="L232" s="1" t="s">
        <v>149</v>
      </c>
      <c r="M232" s="1" t="s">
        <v>531</v>
      </c>
      <c r="N232" s="1" t="s">
        <v>401</v>
      </c>
      <c r="O232" s="1" t="s">
        <v>724</v>
      </c>
      <c r="P232" s="1" t="s">
        <v>565</v>
      </c>
      <c r="Q232" s="1" t="s">
        <v>209</v>
      </c>
      <c r="R232" s="1" t="s">
        <v>647</v>
      </c>
      <c r="S232" s="1" t="s">
        <v>541</v>
      </c>
      <c r="T232" s="1" t="s">
        <v>650</v>
      </c>
      <c r="U232" s="1" t="s">
        <v>692</v>
      </c>
      <c r="V232" s="1" t="s">
        <v>580</v>
      </c>
      <c r="W232" s="1" t="s">
        <v>629</v>
      </c>
      <c r="X232" s="1" t="s">
        <v>650</v>
      </c>
      <c r="Y232" s="1" t="s">
        <v>354</v>
      </c>
      <c r="Z232" s="1" t="s">
        <v>605</v>
      </c>
      <c r="AA232" s="1" t="s">
        <v>556</v>
      </c>
      <c r="AB232" s="1" t="s">
        <v>436</v>
      </c>
      <c r="AC232" s="1" t="s">
        <v>497</v>
      </c>
      <c r="AD232" s="1" t="s">
        <v>579</v>
      </c>
    </row>
    <row r="233" spans="1:30" x14ac:dyDescent="0.35">
      <c r="A233" s="1" t="s">
        <v>30</v>
      </c>
      <c r="B233">
        <v>2019</v>
      </c>
      <c r="C233" s="1" t="s">
        <v>163</v>
      </c>
      <c r="D233" s="1" t="s">
        <v>584</v>
      </c>
      <c r="E233" s="1" t="s">
        <v>732</v>
      </c>
      <c r="F233" s="1" t="s">
        <v>584</v>
      </c>
      <c r="G233" s="1" t="s">
        <v>560</v>
      </c>
      <c r="H233" s="1" t="s">
        <v>337</v>
      </c>
      <c r="I233" s="1" t="s">
        <v>720</v>
      </c>
      <c r="J233" s="1" t="s">
        <v>316</v>
      </c>
      <c r="K233" s="1" t="s">
        <v>404</v>
      </c>
      <c r="L233" s="1" t="s">
        <v>184</v>
      </c>
      <c r="M233" s="1" t="s">
        <v>730</v>
      </c>
      <c r="N233" s="1" t="s">
        <v>568</v>
      </c>
      <c r="O233" s="1" t="s">
        <v>748</v>
      </c>
      <c r="P233" s="1" t="s">
        <v>667</v>
      </c>
      <c r="Q233" s="1" t="s">
        <v>757</v>
      </c>
      <c r="R233" s="1" t="s">
        <v>678</v>
      </c>
      <c r="S233" s="1" t="s">
        <v>713</v>
      </c>
      <c r="T233" s="1" t="s">
        <v>754</v>
      </c>
      <c r="U233" s="1" t="s">
        <v>48</v>
      </c>
      <c r="V233" s="1" t="s">
        <v>660</v>
      </c>
      <c r="W233" s="1" t="s">
        <v>463</v>
      </c>
      <c r="X233" s="1" t="s">
        <v>633</v>
      </c>
      <c r="Y233" s="1" t="s">
        <v>309</v>
      </c>
      <c r="Z233" s="1" t="s">
        <v>637</v>
      </c>
      <c r="AA233" s="1" t="s">
        <v>593</v>
      </c>
      <c r="AB233" s="1" t="s">
        <v>599</v>
      </c>
      <c r="AC233" s="1" t="s">
        <v>574</v>
      </c>
      <c r="AD233" s="1" t="s">
        <v>625</v>
      </c>
    </row>
    <row r="234" spans="1:30" x14ac:dyDescent="0.35">
      <c r="A234" s="1" t="s">
        <v>54</v>
      </c>
      <c r="B234">
        <v>2019</v>
      </c>
      <c r="C234" s="1" t="s">
        <v>163</v>
      </c>
      <c r="D234" s="1" t="s">
        <v>708</v>
      </c>
      <c r="E234" s="1" t="s">
        <v>758</v>
      </c>
      <c r="F234" s="1" t="s">
        <v>642</v>
      </c>
      <c r="G234" s="1" t="s">
        <v>506</v>
      </c>
      <c r="H234" s="1" t="s">
        <v>284</v>
      </c>
      <c r="I234" s="1" t="s">
        <v>691</v>
      </c>
      <c r="J234" s="1" t="s">
        <v>759</v>
      </c>
      <c r="K234" s="1" t="s">
        <v>335</v>
      </c>
      <c r="L234" s="1" t="s">
        <v>229</v>
      </c>
      <c r="M234" s="1" t="s">
        <v>626</v>
      </c>
      <c r="N234" s="1" t="s">
        <v>408</v>
      </c>
      <c r="O234" s="1" t="s">
        <v>760</v>
      </c>
      <c r="P234" s="1" t="s">
        <v>649</v>
      </c>
      <c r="Q234" s="1" t="s">
        <v>761</v>
      </c>
      <c r="R234" s="1" t="s">
        <v>715</v>
      </c>
      <c r="S234" s="1" t="s">
        <v>423</v>
      </c>
      <c r="T234" s="1" t="s">
        <v>565</v>
      </c>
      <c r="U234" s="1" t="s">
        <v>722</v>
      </c>
      <c r="V234" s="1" t="s">
        <v>297</v>
      </c>
      <c r="W234" s="1" t="s">
        <v>555</v>
      </c>
      <c r="X234" s="1" t="s">
        <v>433</v>
      </c>
      <c r="Y234" s="1" t="s">
        <v>314</v>
      </c>
      <c r="Z234" s="1" t="s">
        <v>527</v>
      </c>
      <c r="AA234" s="1" t="s">
        <v>701</v>
      </c>
      <c r="AB234" s="1" t="s">
        <v>493</v>
      </c>
      <c r="AC234" s="1" t="s">
        <v>500</v>
      </c>
      <c r="AD234" s="1" t="s">
        <v>689</v>
      </c>
    </row>
    <row r="235" spans="1:30" x14ac:dyDescent="0.35">
      <c r="A235" s="1" t="s">
        <v>73</v>
      </c>
      <c r="B235">
        <v>2019</v>
      </c>
      <c r="C235" s="1" t="s">
        <v>163</v>
      </c>
      <c r="D235" s="1" t="s">
        <v>538</v>
      </c>
      <c r="E235" s="1" t="s">
        <v>536</v>
      </c>
      <c r="F235" s="1" t="s">
        <v>179</v>
      </c>
      <c r="G235" s="1" t="s">
        <v>451</v>
      </c>
      <c r="H235" s="1" t="s">
        <v>230</v>
      </c>
      <c r="I235" s="1" t="s">
        <v>673</v>
      </c>
      <c r="J235" s="1" t="s">
        <v>712</v>
      </c>
      <c r="K235" s="1" t="s">
        <v>573</v>
      </c>
      <c r="L235" s="1" t="s">
        <v>143</v>
      </c>
      <c r="M235" s="1" t="s">
        <v>730</v>
      </c>
      <c r="N235" s="1" t="s">
        <v>461</v>
      </c>
      <c r="O235" s="1" t="s">
        <v>682</v>
      </c>
      <c r="P235" s="1" t="s">
        <v>715</v>
      </c>
      <c r="Q235" s="1" t="s">
        <v>762</v>
      </c>
      <c r="R235" s="1" t="s">
        <v>684</v>
      </c>
      <c r="S235" s="1" t="s">
        <v>372</v>
      </c>
      <c r="T235" s="1" t="s">
        <v>700</v>
      </c>
      <c r="U235" s="1" t="s">
        <v>722</v>
      </c>
      <c r="V235" s="1" t="s">
        <v>538</v>
      </c>
      <c r="W235" s="1" t="s">
        <v>574</v>
      </c>
      <c r="X235" s="1" t="s">
        <v>690</v>
      </c>
      <c r="Y235" s="1" t="s">
        <v>361</v>
      </c>
      <c r="Z235" s="1" t="s">
        <v>372</v>
      </c>
      <c r="AA235" s="1" t="s">
        <v>199</v>
      </c>
      <c r="AB235" s="1" t="s">
        <v>598</v>
      </c>
      <c r="AC235" s="1" t="s">
        <v>509</v>
      </c>
      <c r="AD235" s="1" t="s">
        <v>574</v>
      </c>
    </row>
    <row r="236" spans="1:30" x14ac:dyDescent="0.35">
      <c r="A236" s="1" t="s">
        <v>30</v>
      </c>
      <c r="B236">
        <v>2019</v>
      </c>
      <c r="C236" s="1" t="s">
        <v>182</v>
      </c>
      <c r="D236" s="1" t="s">
        <v>558</v>
      </c>
      <c r="E236" s="1" t="s">
        <v>733</v>
      </c>
      <c r="F236" s="1" t="s">
        <v>485</v>
      </c>
      <c r="G236" s="1" t="s">
        <v>592</v>
      </c>
      <c r="H236" s="1" t="s">
        <v>325</v>
      </c>
      <c r="I236" s="1" t="s">
        <v>492</v>
      </c>
      <c r="J236" s="1" t="s">
        <v>682</v>
      </c>
      <c r="K236" s="1" t="s">
        <v>431</v>
      </c>
      <c r="L236" s="1" t="s">
        <v>174</v>
      </c>
      <c r="M236" s="1" t="s">
        <v>565</v>
      </c>
      <c r="N236" s="1" t="s">
        <v>568</v>
      </c>
      <c r="O236" s="1" t="s">
        <v>586</v>
      </c>
      <c r="P236" s="1" t="s">
        <v>451</v>
      </c>
      <c r="Q236" s="1" t="s">
        <v>763</v>
      </c>
      <c r="R236" s="1" t="s">
        <v>194</v>
      </c>
      <c r="S236" s="1" t="s">
        <v>713</v>
      </c>
      <c r="T236" s="1" t="s">
        <v>746</v>
      </c>
      <c r="U236" s="1" t="s">
        <v>48</v>
      </c>
      <c r="V236" s="1" t="s">
        <v>720</v>
      </c>
      <c r="W236" s="1" t="s">
        <v>734</v>
      </c>
      <c r="X236" s="1" t="s">
        <v>764</v>
      </c>
      <c r="Y236" s="1" t="s">
        <v>396</v>
      </c>
      <c r="Z236" s="1" t="s">
        <v>635</v>
      </c>
      <c r="AA236" s="1" t="s">
        <v>566</v>
      </c>
      <c r="AB236" s="1" t="s">
        <v>583</v>
      </c>
      <c r="AC236" s="1" t="s">
        <v>625</v>
      </c>
      <c r="AD236" s="1" t="s">
        <v>245</v>
      </c>
    </row>
    <row r="237" spans="1:30" x14ac:dyDescent="0.35">
      <c r="A237" s="1" t="s">
        <v>54</v>
      </c>
      <c r="B237">
        <v>2019</v>
      </c>
      <c r="C237" s="1" t="s">
        <v>182</v>
      </c>
      <c r="D237" s="1" t="s">
        <v>455</v>
      </c>
      <c r="E237" s="1" t="s">
        <v>719</v>
      </c>
      <c r="F237" s="1" t="s">
        <v>433</v>
      </c>
      <c r="G237" s="1" t="s">
        <v>625</v>
      </c>
      <c r="H237" s="1" t="s">
        <v>272</v>
      </c>
      <c r="I237" s="1" t="s">
        <v>747</v>
      </c>
      <c r="J237" s="1" t="s">
        <v>765</v>
      </c>
      <c r="K237" s="1" t="s">
        <v>342</v>
      </c>
      <c r="L237" s="1" t="s">
        <v>188</v>
      </c>
      <c r="M237" s="1" t="s">
        <v>642</v>
      </c>
      <c r="N237" s="1" t="s">
        <v>342</v>
      </c>
      <c r="O237" s="1" t="s">
        <v>682</v>
      </c>
      <c r="P237" s="1" t="s">
        <v>706</v>
      </c>
      <c r="Q237" s="1" t="s">
        <v>620</v>
      </c>
      <c r="R237" s="1" t="s">
        <v>621</v>
      </c>
      <c r="S237" s="1" t="s">
        <v>482</v>
      </c>
      <c r="T237" s="1" t="s">
        <v>667</v>
      </c>
      <c r="U237" s="1" t="s">
        <v>678</v>
      </c>
      <c r="V237" s="1" t="s">
        <v>287</v>
      </c>
      <c r="W237" s="1" t="s">
        <v>535</v>
      </c>
      <c r="X237" s="1" t="s">
        <v>510</v>
      </c>
      <c r="Y237" s="1" t="s">
        <v>219</v>
      </c>
      <c r="Z237" s="1" t="s">
        <v>530</v>
      </c>
      <c r="AA237" s="1" t="s">
        <v>648</v>
      </c>
      <c r="AB237" s="1" t="s">
        <v>581</v>
      </c>
      <c r="AC237" s="1" t="s">
        <v>473</v>
      </c>
      <c r="AD237" s="1" t="s">
        <v>574</v>
      </c>
    </row>
    <row r="238" spans="1:30" x14ac:dyDescent="0.35">
      <c r="A238" s="1" t="s">
        <v>73</v>
      </c>
      <c r="B238">
        <v>2019</v>
      </c>
      <c r="C238" s="1" t="s">
        <v>182</v>
      </c>
      <c r="D238" s="1" t="s">
        <v>501</v>
      </c>
      <c r="E238" s="1" t="s">
        <v>766</v>
      </c>
      <c r="F238" s="1" t="s">
        <v>568</v>
      </c>
      <c r="G238" s="1" t="s">
        <v>715</v>
      </c>
      <c r="H238" s="1" t="s">
        <v>237</v>
      </c>
      <c r="I238" s="1" t="s">
        <v>692</v>
      </c>
      <c r="J238" s="1" t="s">
        <v>522</v>
      </c>
      <c r="K238" s="1" t="s">
        <v>394</v>
      </c>
      <c r="L238" s="1" t="s">
        <v>205</v>
      </c>
      <c r="M238" s="1" t="s">
        <v>415</v>
      </c>
      <c r="N238" s="1" t="s">
        <v>588</v>
      </c>
      <c r="O238" s="1" t="s">
        <v>669</v>
      </c>
      <c r="P238" s="1" t="s">
        <v>686</v>
      </c>
      <c r="Q238" s="1" t="s">
        <v>468</v>
      </c>
      <c r="R238" s="1" t="s">
        <v>706</v>
      </c>
      <c r="S238" s="1" t="s">
        <v>531</v>
      </c>
      <c r="T238" s="1" t="s">
        <v>690</v>
      </c>
      <c r="U238" s="1" t="s">
        <v>678</v>
      </c>
      <c r="V238" s="1" t="s">
        <v>568</v>
      </c>
      <c r="W238" s="1" t="s">
        <v>639</v>
      </c>
      <c r="X238" s="1" t="s">
        <v>744</v>
      </c>
      <c r="Y238" s="1" t="s">
        <v>303</v>
      </c>
      <c r="Z238" s="1" t="s">
        <v>604</v>
      </c>
      <c r="AA238" s="1" t="s">
        <v>698</v>
      </c>
      <c r="AB238" s="1" t="s">
        <v>584</v>
      </c>
      <c r="AC238" s="1" t="s">
        <v>585</v>
      </c>
      <c r="AD238" s="1" t="s">
        <v>621</v>
      </c>
    </row>
    <row r="239" spans="1:30" x14ac:dyDescent="0.35">
      <c r="A239" s="1" t="s">
        <v>30</v>
      </c>
      <c r="B239">
        <v>2019</v>
      </c>
      <c r="C239" s="1" t="s">
        <v>197</v>
      </c>
      <c r="D239" s="1" t="s">
        <v>501</v>
      </c>
      <c r="E239" s="1" t="s">
        <v>733</v>
      </c>
      <c r="F239" s="1" t="s">
        <v>547</v>
      </c>
      <c r="G239" s="1" t="s">
        <v>245</v>
      </c>
      <c r="H239" s="1" t="s">
        <v>353</v>
      </c>
      <c r="I239" s="1" t="s">
        <v>629</v>
      </c>
      <c r="J239" s="1" t="s">
        <v>745</v>
      </c>
      <c r="K239" s="1" t="s">
        <v>482</v>
      </c>
      <c r="L239" s="1" t="s">
        <v>101</v>
      </c>
      <c r="M239" s="1" t="s">
        <v>574</v>
      </c>
      <c r="N239" s="1" t="s">
        <v>568</v>
      </c>
      <c r="O239" s="1" t="s">
        <v>767</v>
      </c>
      <c r="P239" s="1" t="s">
        <v>492</v>
      </c>
      <c r="Q239" s="1" t="s">
        <v>768</v>
      </c>
      <c r="R239" s="1" t="s">
        <v>693</v>
      </c>
      <c r="S239" s="1" t="s">
        <v>713</v>
      </c>
      <c r="T239" s="1" t="s">
        <v>769</v>
      </c>
      <c r="U239" s="1" t="s">
        <v>48</v>
      </c>
      <c r="V239" s="1" t="s">
        <v>728</v>
      </c>
      <c r="W239" s="1" t="s">
        <v>673</v>
      </c>
      <c r="X239" s="1" t="s">
        <v>770</v>
      </c>
      <c r="Y239" s="1" t="s">
        <v>491</v>
      </c>
      <c r="Z239" s="1" t="s">
        <v>643</v>
      </c>
      <c r="AA239" s="1" t="s">
        <v>758</v>
      </c>
      <c r="AB239" s="1" t="s">
        <v>585</v>
      </c>
      <c r="AC239" s="1" t="s">
        <v>254</v>
      </c>
      <c r="AD239" s="1" t="s">
        <v>424</v>
      </c>
    </row>
    <row r="240" spans="1:30" x14ac:dyDescent="0.35">
      <c r="A240" s="1" t="s">
        <v>54</v>
      </c>
      <c r="B240">
        <v>2019</v>
      </c>
      <c r="C240" s="1" t="s">
        <v>197</v>
      </c>
      <c r="D240" s="1" t="s">
        <v>565</v>
      </c>
      <c r="E240" s="1" t="s">
        <v>771</v>
      </c>
      <c r="F240" s="1" t="s">
        <v>626</v>
      </c>
      <c r="G240" s="1" t="s">
        <v>625</v>
      </c>
      <c r="H240" s="1" t="s">
        <v>219</v>
      </c>
      <c r="I240" s="1" t="s">
        <v>661</v>
      </c>
      <c r="J240" s="1" t="s">
        <v>772</v>
      </c>
      <c r="K240" s="1" t="s">
        <v>453</v>
      </c>
      <c r="L240" s="1" t="s">
        <v>170</v>
      </c>
      <c r="M240" s="1" t="s">
        <v>629</v>
      </c>
      <c r="N240" s="1" t="s">
        <v>573</v>
      </c>
      <c r="O240" s="1" t="s">
        <v>703</v>
      </c>
      <c r="P240" s="1" t="s">
        <v>438</v>
      </c>
      <c r="Q240" s="1" t="s">
        <v>347</v>
      </c>
      <c r="R240" s="1" t="s">
        <v>608</v>
      </c>
      <c r="S240" s="1" t="s">
        <v>482</v>
      </c>
      <c r="T240" s="1" t="s">
        <v>689</v>
      </c>
      <c r="U240" s="1" t="s">
        <v>633</v>
      </c>
      <c r="V240" s="1" t="s">
        <v>340</v>
      </c>
      <c r="W240" s="1" t="s">
        <v>547</v>
      </c>
      <c r="X240" s="1" t="s">
        <v>618</v>
      </c>
      <c r="Y240" s="1" t="s">
        <v>258</v>
      </c>
      <c r="Z240" s="1" t="s">
        <v>505</v>
      </c>
      <c r="AA240" s="1" t="s">
        <v>678</v>
      </c>
      <c r="AB240" s="1" t="s">
        <v>638</v>
      </c>
      <c r="AC240" s="1" t="s">
        <v>598</v>
      </c>
      <c r="AD240" s="1" t="s">
        <v>715</v>
      </c>
    </row>
    <row r="241" spans="1:30" x14ac:dyDescent="0.35">
      <c r="A241" s="1" t="s">
        <v>73</v>
      </c>
      <c r="B241">
        <v>2019</v>
      </c>
      <c r="C241" s="1" t="s">
        <v>197</v>
      </c>
      <c r="D241" s="1" t="s">
        <v>604</v>
      </c>
      <c r="E241" s="1" t="s">
        <v>479</v>
      </c>
      <c r="F241" s="1" t="s">
        <v>605</v>
      </c>
      <c r="G241" s="1" t="s">
        <v>254</v>
      </c>
      <c r="H241" s="1" t="s">
        <v>253</v>
      </c>
      <c r="I241" s="1" t="s">
        <v>713</v>
      </c>
      <c r="J241" s="1" t="s">
        <v>675</v>
      </c>
      <c r="K241" s="1" t="s">
        <v>491</v>
      </c>
      <c r="L241" s="1" t="s">
        <v>115</v>
      </c>
      <c r="M241" s="1" t="s">
        <v>506</v>
      </c>
      <c r="N241" s="1" t="s">
        <v>527</v>
      </c>
      <c r="O241" s="1" t="s">
        <v>356</v>
      </c>
      <c r="P241" s="1" t="s">
        <v>773</v>
      </c>
      <c r="Q241" s="1" t="s">
        <v>774</v>
      </c>
      <c r="R241" s="1" t="s">
        <v>601</v>
      </c>
      <c r="S241" s="1" t="s">
        <v>531</v>
      </c>
      <c r="T241" s="1" t="s">
        <v>690</v>
      </c>
      <c r="U241" s="1" t="s">
        <v>633</v>
      </c>
      <c r="V241" s="1" t="s">
        <v>558</v>
      </c>
      <c r="W241" s="1" t="s">
        <v>592</v>
      </c>
      <c r="X241" s="1" t="s">
        <v>494</v>
      </c>
      <c r="Y241" s="1" t="s">
        <v>292</v>
      </c>
      <c r="Z241" s="1" t="s">
        <v>640</v>
      </c>
      <c r="AA241" s="1" t="s">
        <v>478</v>
      </c>
      <c r="AB241" s="1" t="s">
        <v>521</v>
      </c>
      <c r="AC241" s="1" t="s">
        <v>589</v>
      </c>
      <c r="AD241" s="1" t="s">
        <v>641</v>
      </c>
    </row>
    <row r="242" spans="1:30" x14ac:dyDescent="0.35">
      <c r="A242" s="1" t="s">
        <v>30</v>
      </c>
      <c r="B242">
        <v>2019</v>
      </c>
      <c r="C242" s="1" t="s">
        <v>207</v>
      </c>
      <c r="D242" s="1" t="s">
        <v>369</v>
      </c>
      <c r="E242" s="1" t="s">
        <v>749</v>
      </c>
      <c r="F242" s="1" t="s">
        <v>580</v>
      </c>
      <c r="G242" s="1" t="s">
        <v>645</v>
      </c>
      <c r="H242" s="1" t="s">
        <v>361</v>
      </c>
      <c r="I242" s="1" t="s">
        <v>245</v>
      </c>
      <c r="J242" s="1" t="s">
        <v>775</v>
      </c>
      <c r="K242" s="1" t="s">
        <v>440</v>
      </c>
      <c r="L242" s="1" t="s">
        <v>211</v>
      </c>
      <c r="M242" s="1" t="s">
        <v>492</v>
      </c>
      <c r="N242" s="1" t="s">
        <v>497</v>
      </c>
      <c r="O242" s="1" t="s">
        <v>776</v>
      </c>
      <c r="P242" s="1" t="s">
        <v>643</v>
      </c>
      <c r="Q242" s="1" t="s">
        <v>777</v>
      </c>
      <c r="R242" s="1" t="s">
        <v>693</v>
      </c>
      <c r="S242" s="1" t="s">
        <v>424</v>
      </c>
      <c r="T242" s="1" t="s">
        <v>769</v>
      </c>
      <c r="U242" s="1" t="s">
        <v>48</v>
      </c>
      <c r="V242" s="1" t="s">
        <v>649</v>
      </c>
      <c r="W242" s="1" t="s">
        <v>722</v>
      </c>
      <c r="X242" s="1" t="s">
        <v>778</v>
      </c>
      <c r="Y242" s="1" t="s">
        <v>435</v>
      </c>
      <c r="Z242" s="1" t="s">
        <v>646</v>
      </c>
      <c r="AA242" s="1" t="s">
        <v>668</v>
      </c>
      <c r="AB242" s="1" t="s">
        <v>368</v>
      </c>
      <c r="AC242" s="1" t="s">
        <v>245</v>
      </c>
      <c r="AD242" s="1" t="s">
        <v>643</v>
      </c>
    </row>
    <row r="243" spans="1:30" x14ac:dyDescent="0.35">
      <c r="A243" s="1" t="s">
        <v>54</v>
      </c>
      <c r="B243">
        <v>2019</v>
      </c>
      <c r="C243" s="1" t="s">
        <v>207</v>
      </c>
      <c r="D243" s="1" t="s">
        <v>651</v>
      </c>
      <c r="E243" s="1" t="s">
        <v>779</v>
      </c>
      <c r="F243" s="1" t="s">
        <v>715</v>
      </c>
      <c r="G243" s="1" t="s">
        <v>627</v>
      </c>
      <c r="H243" s="1" t="s">
        <v>299</v>
      </c>
      <c r="I243" s="1" t="s">
        <v>722</v>
      </c>
      <c r="J243" s="1" t="s">
        <v>780</v>
      </c>
      <c r="K243" s="1" t="s">
        <v>309</v>
      </c>
      <c r="L243" s="1" t="s">
        <v>176</v>
      </c>
      <c r="M243" s="1" t="s">
        <v>666</v>
      </c>
      <c r="N243" s="1" t="s">
        <v>524</v>
      </c>
      <c r="O243" s="1" t="s">
        <v>356</v>
      </c>
      <c r="P243" s="1" t="s">
        <v>737</v>
      </c>
      <c r="Q243" s="1" t="s">
        <v>781</v>
      </c>
      <c r="R243" s="1" t="s">
        <v>686</v>
      </c>
      <c r="S243" s="1" t="s">
        <v>481</v>
      </c>
      <c r="T243" s="1" t="s">
        <v>560</v>
      </c>
      <c r="U243" s="1" t="s">
        <v>729</v>
      </c>
      <c r="V243" s="1" t="s">
        <v>335</v>
      </c>
      <c r="W243" s="1" t="s">
        <v>567</v>
      </c>
      <c r="X243" s="1" t="s">
        <v>603</v>
      </c>
      <c r="Y243" s="1" t="s">
        <v>281</v>
      </c>
      <c r="Z243" s="1" t="s">
        <v>613</v>
      </c>
      <c r="AA243" s="1" t="s">
        <v>693</v>
      </c>
      <c r="AB243" s="1" t="s">
        <v>509</v>
      </c>
      <c r="AC243" s="1" t="s">
        <v>548</v>
      </c>
      <c r="AD243" s="1" t="s">
        <v>681</v>
      </c>
    </row>
    <row r="244" spans="1:30" x14ac:dyDescent="0.35">
      <c r="A244" s="1" t="s">
        <v>73</v>
      </c>
      <c r="B244">
        <v>2019</v>
      </c>
      <c r="C244" s="1" t="s">
        <v>207</v>
      </c>
      <c r="D244" s="1" t="s">
        <v>545</v>
      </c>
      <c r="E244" s="1" t="s">
        <v>685</v>
      </c>
      <c r="F244" s="1" t="s">
        <v>415</v>
      </c>
      <c r="G244" s="1" t="s">
        <v>644</v>
      </c>
      <c r="H244" s="1" t="s">
        <v>257</v>
      </c>
      <c r="I244" s="1" t="s">
        <v>635</v>
      </c>
      <c r="J244" s="1" t="s">
        <v>577</v>
      </c>
      <c r="K244" s="1" t="s">
        <v>410</v>
      </c>
      <c r="L244" s="1" t="s">
        <v>170</v>
      </c>
      <c r="M244" s="1" t="s">
        <v>254</v>
      </c>
      <c r="N244" s="1" t="s">
        <v>493</v>
      </c>
      <c r="O244" s="1" t="s">
        <v>672</v>
      </c>
      <c r="P244" s="1" t="s">
        <v>697</v>
      </c>
      <c r="Q244" s="1" t="s">
        <v>782</v>
      </c>
      <c r="R244" s="1" t="s">
        <v>692</v>
      </c>
      <c r="S244" s="1" t="s">
        <v>433</v>
      </c>
      <c r="T244" s="1" t="s">
        <v>655</v>
      </c>
      <c r="U244" s="1" t="s">
        <v>729</v>
      </c>
      <c r="V244" s="1" t="s">
        <v>531</v>
      </c>
      <c r="W244" s="1" t="s">
        <v>621</v>
      </c>
      <c r="X244" s="1" t="s">
        <v>692</v>
      </c>
      <c r="Y244" s="1" t="s">
        <v>294</v>
      </c>
      <c r="Z244" s="1" t="s">
        <v>730</v>
      </c>
      <c r="AA244" s="1" t="s">
        <v>783</v>
      </c>
      <c r="AB244" s="1" t="s">
        <v>179</v>
      </c>
      <c r="AC244" s="1" t="s">
        <v>369</v>
      </c>
      <c r="AD244" s="1" t="s">
        <v>674</v>
      </c>
    </row>
    <row r="245" spans="1:30" x14ac:dyDescent="0.35">
      <c r="A245" s="1" t="s">
        <v>30</v>
      </c>
      <c r="B245">
        <v>2019</v>
      </c>
      <c r="C245" s="1" t="s">
        <v>233</v>
      </c>
      <c r="D245" s="1" t="s">
        <v>545</v>
      </c>
      <c r="E245" s="1" t="s">
        <v>784</v>
      </c>
      <c r="F245" s="1" t="s">
        <v>629</v>
      </c>
      <c r="G245" s="1" t="s">
        <v>695</v>
      </c>
      <c r="H245" s="1" t="s">
        <v>393</v>
      </c>
      <c r="I245" s="1" t="s">
        <v>644</v>
      </c>
      <c r="J245" s="1" t="s">
        <v>785</v>
      </c>
      <c r="K245" s="1" t="s">
        <v>613</v>
      </c>
      <c r="L245" s="1" t="s">
        <v>159</v>
      </c>
      <c r="M245" s="1" t="s">
        <v>670</v>
      </c>
      <c r="N245" s="1" t="s">
        <v>567</v>
      </c>
      <c r="O245" s="1" t="s">
        <v>324</v>
      </c>
      <c r="P245" s="1" t="s">
        <v>754</v>
      </c>
      <c r="Q245" s="1" t="s">
        <v>761</v>
      </c>
      <c r="R245" s="1" t="s">
        <v>725</v>
      </c>
      <c r="S245" s="1" t="s">
        <v>773</v>
      </c>
      <c r="T245" s="1" t="s">
        <v>648</v>
      </c>
      <c r="U245" s="1" t="s">
        <v>48</v>
      </c>
      <c r="V245" s="1" t="s">
        <v>652</v>
      </c>
      <c r="W245" s="1" t="s">
        <v>754</v>
      </c>
      <c r="X245" s="1" t="s">
        <v>710</v>
      </c>
      <c r="Y245" s="1" t="s">
        <v>313</v>
      </c>
      <c r="Z245" s="1" t="s">
        <v>706</v>
      </c>
      <c r="AA245" s="1" t="s">
        <v>479</v>
      </c>
      <c r="AB245" s="1" t="s">
        <v>531</v>
      </c>
      <c r="AC245" s="1" t="s">
        <v>665</v>
      </c>
      <c r="AD245" s="1" t="s">
        <v>741</v>
      </c>
    </row>
    <row r="246" spans="1:30" x14ac:dyDescent="0.35">
      <c r="A246" s="1" t="s">
        <v>54</v>
      </c>
      <c r="B246">
        <v>2019</v>
      </c>
      <c r="C246" s="1" t="s">
        <v>233</v>
      </c>
      <c r="D246" s="1" t="s">
        <v>506</v>
      </c>
      <c r="E246" s="1" t="s">
        <v>738</v>
      </c>
      <c r="F246" s="1" t="s">
        <v>652</v>
      </c>
      <c r="G246" s="1" t="s">
        <v>686</v>
      </c>
      <c r="H246" s="1" t="s">
        <v>281</v>
      </c>
      <c r="I246" s="1" t="s">
        <v>726</v>
      </c>
      <c r="J246" s="1" t="s">
        <v>786</v>
      </c>
      <c r="K246" s="1" t="s">
        <v>552</v>
      </c>
      <c r="L246" s="1" t="s">
        <v>158</v>
      </c>
      <c r="M246" s="1" t="s">
        <v>632</v>
      </c>
      <c r="N246" s="1" t="s">
        <v>418</v>
      </c>
      <c r="O246" s="1" t="s">
        <v>767</v>
      </c>
      <c r="P246" s="1" t="s">
        <v>443</v>
      </c>
      <c r="Q246" s="1" t="s">
        <v>787</v>
      </c>
      <c r="R246" s="1" t="s">
        <v>632</v>
      </c>
      <c r="S246" s="1" t="s">
        <v>417</v>
      </c>
      <c r="T246" s="1" t="s">
        <v>574</v>
      </c>
      <c r="U246" s="1" t="s">
        <v>437</v>
      </c>
      <c r="V246" s="1" t="s">
        <v>482</v>
      </c>
      <c r="W246" s="1" t="s">
        <v>428</v>
      </c>
      <c r="X246" s="1" t="s">
        <v>563</v>
      </c>
      <c r="Y246" s="1" t="s">
        <v>288</v>
      </c>
      <c r="Z246" s="1" t="s">
        <v>544</v>
      </c>
      <c r="AA246" s="1" t="s">
        <v>194</v>
      </c>
      <c r="AB246" s="1" t="s">
        <v>578</v>
      </c>
      <c r="AC246" s="1" t="s">
        <v>528</v>
      </c>
      <c r="AD246" s="1" t="s">
        <v>773</v>
      </c>
    </row>
    <row r="247" spans="1:30" x14ac:dyDescent="0.35">
      <c r="A247" s="1" t="s">
        <v>73</v>
      </c>
      <c r="B247">
        <v>2019</v>
      </c>
      <c r="C247" s="1" t="s">
        <v>233</v>
      </c>
      <c r="D247" s="1" t="s">
        <v>642</v>
      </c>
      <c r="E247" s="1" t="s">
        <v>687</v>
      </c>
      <c r="F247" s="1" t="s">
        <v>627</v>
      </c>
      <c r="G247" s="1" t="s">
        <v>424</v>
      </c>
      <c r="H247" s="1" t="s">
        <v>349</v>
      </c>
      <c r="I247" s="1" t="s">
        <v>650</v>
      </c>
      <c r="J247" s="1" t="s">
        <v>788</v>
      </c>
      <c r="K247" s="1" t="s">
        <v>598</v>
      </c>
      <c r="L247" s="1" t="s">
        <v>139</v>
      </c>
      <c r="M247" s="1" t="s">
        <v>773</v>
      </c>
      <c r="N247" s="1" t="s">
        <v>473</v>
      </c>
      <c r="O247" s="1" t="s">
        <v>709</v>
      </c>
      <c r="P247" s="1" t="s">
        <v>737</v>
      </c>
      <c r="Q247" s="1" t="s">
        <v>620</v>
      </c>
      <c r="R247" s="1" t="s">
        <v>741</v>
      </c>
      <c r="S247" s="1" t="s">
        <v>369</v>
      </c>
      <c r="T247" s="1" t="s">
        <v>647</v>
      </c>
      <c r="U247" s="1" t="s">
        <v>437</v>
      </c>
      <c r="V247" s="1" t="s">
        <v>623</v>
      </c>
      <c r="W247" s="1" t="s">
        <v>608</v>
      </c>
      <c r="X247" s="1" t="s">
        <v>741</v>
      </c>
      <c r="Y247" s="1" t="s">
        <v>340</v>
      </c>
      <c r="Z247" s="1" t="s">
        <v>455</v>
      </c>
      <c r="AA247" s="1" t="s">
        <v>743</v>
      </c>
      <c r="AB247" s="1" t="s">
        <v>368</v>
      </c>
      <c r="AC247" s="1" t="s">
        <v>640</v>
      </c>
      <c r="AD247" s="1" t="s">
        <v>647</v>
      </c>
    </row>
    <row r="248" spans="1:30" x14ac:dyDescent="0.35">
      <c r="A248" s="1" t="s">
        <v>30</v>
      </c>
      <c r="B248">
        <v>2019</v>
      </c>
      <c r="C248" s="1" t="s">
        <v>242</v>
      </c>
      <c r="D248" s="1" t="s">
        <v>563</v>
      </c>
      <c r="E248" s="1" t="s">
        <v>475</v>
      </c>
      <c r="F248" s="1" t="s">
        <v>438</v>
      </c>
      <c r="G248" s="1" t="s">
        <v>646</v>
      </c>
      <c r="H248" s="1" t="s">
        <v>402</v>
      </c>
      <c r="I248" s="1" t="s">
        <v>609</v>
      </c>
      <c r="J248" s="1" t="s">
        <v>789</v>
      </c>
      <c r="K248" s="1" t="s">
        <v>583</v>
      </c>
      <c r="L248" s="1" t="s">
        <v>211</v>
      </c>
      <c r="M248" s="1" t="s">
        <v>706</v>
      </c>
      <c r="N248" s="1" t="s">
        <v>538</v>
      </c>
      <c r="O248" s="1" t="s">
        <v>719</v>
      </c>
      <c r="P248" s="1" t="s">
        <v>710</v>
      </c>
      <c r="Q248" s="1" t="s">
        <v>790</v>
      </c>
      <c r="R248" s="1" t="s">
        <v>735</v>
      </c>
      <c r="S248" s="1" t="s">
        <v>670</v>
      </c>
      <c r="T248" s="1" t="s">
        <v>737</v>
      </c>
      <c r="U248" s="1" t="s">
        <v>48</v>
      </c>
      <c r="V248" s="1" t="s">
        <v>741</v>
      </c>
      <c r="W248" s="1" t="s">
        <v>610</v>
      </c>
      <c r="X248" s="1" t="s">
        <v>721</v>
      </c>
      <c r="Y248" s="1" t="s">
        <v>527</v>
      </c>
      <c r="Z248" s="1" t="s">
        <v>438</v>
      </c>
      <c r="AA248" s="1" t="s">
        <v>329</v>
      </c>
      <c r="AB248" s="1" t="s">
        <v>531</v>
      </c>
      <c r="AC248" s="1" t="s">
        <v>695</v>
      </c>
      <c r="AD248" s="1" t="s">
        <v>725</v>
      </c>
    </row>
    <row r="249" spans="1:30" x14ac:dyDescent="0.35">
      <c r="A249" s="1" t="s">
        <v>54</v>
      </c>
      <c r="B249">
        <v>2019</v>
      </c>
      <c r="C249" s="1" t="s">
        <v>242</v>
      </c>
      <c r="D249" s="1" t="s">
        <v>625</v>
      </c>
      <c r="E249" s="1" t="s">
        <v>757</v>
      </c>
      <c r="F249" s="1" t="s">
        <v>778</v>
      </c>
      <c r="G249" s="1" t="s">
        <v>637</v>
      </c>
      <c r="H249" s="1" t="s">
        <v>296</v>
      </c>
      <c r="I249" s="1" t="s">
        <v>674</v>
      </c>
      <c r="J249" s="1" t="s">
        <v>791</v>
      </c>
      <c r="K249" s="1" t="s">
        <v>559</v>
      </c>
      <c r="L249" s="1" t="s">
        <v>181</v>
      </c>
      <c r="M249" s="1" t="s">
        <v>635</v>
      </c>
      <c r="N249" s="1" t="s">
        <v>405</v>
      </c>
      <c r="O249" s="1" t="s">
        <v>324</v>
      </c>
      <c r="P249" s="1" t="s">
        <v>702</v>
      </c>
      <c r="Q249" s="1" t="s">
        <v>595</v>
      </c>
      <c r="R249" s="1" t="s">
        <v>660</v>
      </c>
      <c r="S249" s="1" t="s">
        <v>427</v>
      </c>
      <c r="T249" s="1" t="s">
        <v>592</v>
      </c>
      <c r="U249" s="1" t="s">
        <v>699</v>
      </c>
      <c r="V249" s="1" t="s">
        <v>490</v>
      </c>
      <c r="W249" s="1" t="s">
        <v>578</v>
      </c>
      <c r="X249" s="1" t="s">
        <v>634</v>
      </c>
      <c r="Y249" s="1" t="s">
        <v>348</v>
      </c>
      <c r="Z249" s="1" t="s">
        <v>539</v>
      </c>
      <c r="AA249" s="1" t="s">
        <v>737</v>
      </c>
      <c r="AB249" s="1" t="s">
        <v>585</v>
      </c>
      <c r="AC249" s="1" t="s">
        <v>555</v>
      </c>
      <c r="AD249" s="1" t="s">
        <v>643</v>
      </c>
    </row>
    <row r="250" spans="1:30" x14ac:dyDescent="0.35">
      <c r="A250" s="1" t="s">
        <v>73</v>
      </c>
      <c r="B250">
        <v>2019</v>
      </c>
      <c r="C250" s="1" t="s">
        <v>242</v>
      </c>
      <c r="D250" s="1" t="s">
        <v>651</v>
      </c>
      <c r="E250" s="1" t="s">
        <v>792</v>
      </c>
      <c r="F250" s="1" t="s">
        <v>746</v>
      </c>
      <c r="G250" s="1" t="s">
        <v>643</v>
      </c>
      <c r="H250" s="1" t="s">
        <v>365</v>
      </c>
      <c r="I250" s="1" t="s">
        <v>245</v>
      </c>
      <c r="J250" s="1" t="s">
        <v>793</v>
      </c>
      <c r="K250" s="1" t="s">
        <v>547</v>
      </c>
      <c r="L250" s="1" t="s">
        <v>170</v>
      </c>
      <c r="M250" s="1" t="s">
        <v>646</v>
      </c>
      <c r="N250" s="1" t="s">
        <v>471</v>
      </c>
      <c r="O250" s="1" t="s">
        <v>794</v>
      </c>
      <c r="P250" s="1" t="s">
        <v>795</v>
      </c>
      <c r="Q250" s="1" t="s">
        <v>458</v>
      </c>
      <c r="R250" s="1" t="s">
        <v>673</v>
      </c>
      <c r="S250" s="1" t="s">
        <v>640</v>
      </c>
      <c r="T250" s="1" t="s">
        <v>494</v>
      </c>
      <c r="U250" s="1" t="s">
        <v>699</v>
      </c>
      <c r="V250" s="1" t="s">
        <v>631</v>
      </c>
      <c r="W250" s="1" t="s">
        <v>641</v>
      </c>
      <c r="X250" s="1" t="s">
        <v>701</v>
      </c>
      <c r="Y250" s="1" t="s">
        <v>342</v>
      </c>
      <c r="Z250" s="1" t="s">
        <v>623</v>
      </c>
      <c r="AA250" s="1" t="s">
        <v>796</v>
      </c>
      <c r="AB250" s="1" t="s">
        <v>541</v>
      </c>
      <c r="AC250" s="1" t="s">
        <v>642</v>
      </c>
      <c r="AD250" s="1" t="s">
        <v>701</v>
      </c>
    </row>
    <row r="251" spans="1:30" x14ac:dyDescent="0.35">
      <c r="A251" s="1" t="s">
        <v>30</v>
      </c>
      <c r="B251">
        <v>2020</v>
      </c>
      <c r="C251" s="1" t="s">
        <v>31</v>
      </c>
      <c r="D251" s="1" t="s">
        <v>631</v>
      </c>
      <c r="E251" s="1" t="s">
        <v>797</v>
      </c>
      <c r="F251" s="1" t="s">
        <v>437</v>
      </c>
      <c r="G251" s="1" t="s">
        <v>654</v>
      </c>
      <c r="H251" s="1" t="s">
        <v>465</v>
      </c>
      <c r="I251" s="1" t="s">
        <v>553</v>
      </c>
      <c r="J251" s="1" t="s">
        <v>798</v>
      </c>
      <c r="K251" s="1" t="s">
        <v>612</v>
      </c>
      <c r="L251" s="1" t="s">
        <v>159</v>
      </c>
      <c r="M251" s="1" t="s">
        <v>678</v>
      </c>
      <c r="N251" s="1" t="s">
        <v>521</v>
      </c>
      <c r="O251" s="1" t="s">
        <v>771</v>
      </c>
      <c r="P251" s="1" t="s">
        <v>729</v>
      </c>
      <c r="Q251" s="1" t="s">
        <v>347</v>
      </c>
      <c r="R251" s="1" t="s">
        <v>699</v>
      </c>
      <c r="S251" s="1" t="s">
        <v>650</v>
      </c>
      <c r="T251" s="1" t="s">
        <v>658</v>
      </c>
      <c r="U251" s="1" t="s">
        <v>48</v>
      </c>
      <c r="V251" s="1" t="s">
        <v>701</v>
      </c>
      <c r="W251" s="1" t="s">
        <v>693</v>
      </c>
      <c r="X251" s="1" t="s">
        <v>796</v>
      </c>
      <c r="Y251" s="1" t="s">
        <v>528</v>
      </c>
      <c r="Z251" s="1" t="s">
        <v>316</v>
      </c>
      <c r="AA251" s="1" t="s">
        <v>624</v>
      </c>
      <c r="AB251" s="1" t="s">
        <v>642</v>
      </c>
      <c r="AC251" s="1" t="s">
        <v>425</v>
      </c>
      <c r="AD251" s="1" t="s">
        <v>737</v>
      </c>
    </row>
    <row r="252" spans="1:30" x14ac:dyDescent="0.35">
      <c r="A252" s="1" t="s">
        <v>54</v>
      </c>
      <c r="B252">
        <v>2020</v>
      </c>
      <c r="C252" s="1" t="s">
        <v>31</v>
      </c>
      <c r="D252" s="1" t="s">
        <v>627</v>
      </c>
      <c r="E252" s="1" t="s">
        <v>799</v>
      </c>
      <c r="F252" s="1" t="s">
        <v>688</v>
      </c>
      <c r="G252" s="1" t="s">
        <v>664</v>
      </c>
      <c r="H252" s="1" t="s">
        <v>294</v>
      </c>
      <c r="I252" s="1" t="s">
        <v>630</v>
      </c>
      <c r="J252" s="1" t="s">
        <v>800</v>
      </c>
      <c r="K252" s="1" t="s">
        <v>428</v>
      </c>
      <c r="L252" s="1" t="s">
        <v>176</v>
      </c>
      <c r="M252" s="1" t="s">
        <v>438</v>
      </c>
      <c r="N252" s="1" t="s">
        <v>338</v>
      </c>
      <c r="O252" s="1" t="s">
        <v>751</v>
      </c>
      <c r="P252" s="1" t="s">
        <v>727</v>
      </c>
      <c r="Q252" s="1" t="s">
        <v>801</v>
      </c>
      <c r="R252" s="1" t="s">
        <v>773</v>
      </c>
      <c r="S252" s="1" t="s">
        <v>421</v>
      </c>
      <c r="T252" s="1" t="s">
        <v>625</v>
      </c>
      <c r="U252" s="1" t="s">
        <v>747</v>
      </c>
      <c r="V252" s="1" t="s">
        <v>493</v>
      </c>
      <c r="W252" s="1" t="s">
        <v>501</v>
      </c>
      <c r="X252" s="1" t="s">
        <v>629</v>
      </c>
      <c r="Y252" s="1" t="s">
        <v>292</v>
      </c>
      <c r="Z252" s="1" t="s">
        <v>559</v>
      </c>
      <c r="AA252" s="1" t="s">
        <v>658</v>
      </c>
      <c r="AB252" s="1" t="s">
        <v>455</v>
      </c>
      <c r="AC252" s="1" t="s">
        <v>584</v>
      </c>
      <c r="AD252" s="1" t="s">
        <v>655</v>
      </c>
    </row>
    <row r="253" spans="1:30" x14ac:dyDescent="0.35">
      <c r="A253" s="1" t="s">
        <v>73</v>
      </c>
      <c r="B253">
        <v>2020</v>
      </c>
      <c r="C253" s="1" t="s">
        <v>31</v>
      </c>
      <c r="D253" s="1" t="s">
        <v>609</v>
      </c>
      <c r="E253" s="1" t="s">
        <v>522</v>
      </c>
      <c r="F253" s="1" t="s">
        <v>698</v>
      </c>
      <c r="G253" s="1" t="s">
        <v>316</v>
      </c>
      <c r="H253" s="1" t="s">
        <v>260</v>
      </c>
      <c r="I253" s="1" t="s">
        <v>634</v>
      </c>
      <c r="J253" s="1" t="s">
        <v>802</v>
      </c>
      <c r="K253" s="1" t="s">
        <v>541</v>
      </c>
      <c r="L253" s="1" t="s">
        <v>238</v>
      </c>
      <c r="M253" s="1" t="s">
        <v>754</v>
      </c>
      <c r="N253" s="1" t="s">
        <v>599</v>
      </c>
      <c r="O253" s="1" t="s">
        <v>803</v>
      </c>
      <c r="P253" s="1" t="s">
        <v>437</v>
      </c>
      <c r="Q253" s="1" t="s">
        <v>557</v>
      </c>
      <c r="R253" s="1" t="s">
        <v>654</v>
      </c>
      <c r="S253" s="1" t="s">
        <v>510</v>
      </c>
      <c r="T253" s="1" t="s">
        <v>601</v>
      </c>
      <c r="U253" s="1" t="s">
        <v>747</v>
      </c>
      <c r="V253" s="1" t="s">
        <v>592</v>
      </c>
      <c r="W253" s="1" t="s">
        <v>644</v>
      </c>
      <c r="X253" s="1" t="s">
        <v>610</v>
      </c>
      <c r="Y253" s="1" t="s">
        <v>394</v>
      </c>
      <c r="Z253" s="1" t="s">
        <v>563</v>
      </c>
      <c r="AA253" s="1" t="s">
        <v>705</v>
      </c>
      <c r="AB253" s="1" t="s">
        <v>623</v>
      </c>
      <c r="AC253" s="1" t="s">
        <v>659</v>
      </c>
      <c r="AD253" s="1" t="s">
        <v>734</v>
      </c>
    </row>
    <row r="254" spans="1:30" x14ac:dyDescent="0.35">
      <c r="A254" s="1" t="s">
        <v>30</v>
      </c>
      <c r="B254">
        <v>2020</v>
      </c>
      <c r="C254" s="1" t="s">
        <v>85</v>
      </c>
      <c r="D254" s="1" t="s">
        <v>574</v>
      </c>
      <c r="E254" s="1" t="s">
        <v>543</v>
      </c>
      <c r="F254" s="1" t="s">
        <v>754</v>
      </c>
      <c r="G254" s="1" t="s">
        <v>754</v>
      </c>
      <c r="H254" s="1" t="s">
        <v>320</v>
      </c>
      <c r="I254" s="1" t="s">
        <v>589</v>
      </c>
      <c r="J254" s="1" t="s">
        <v>763</v>
      </c>
      <c r="K254" s="1" t="s">
        <v>545</v>
      </c>
      <c r="L254" s="1" t="s">
        <v>166</v>
      </c>
      <c r="M254" s="1" t="s">
        <v>699</v>
      </c>
      <c r="N254" s="1" t="s">
        <v>501</v>
      </c>
      <c r="O254" s="1" t="s">
        <v>707</v>
      </c>
      <c r="P254" s="1" t="s">
        <v>661</v>
      </c>
      <c r="Q254" s="1" t="s">
        <v>804</v>
      </c>
      <c r="R254" s="1" t="s">
        <v>729</v>
      </c>
      <c r="S254" s="1" t="s">
        <v>637</v>
      </c>
      <c r="T254" s="1" t="s">
        <v>725</v>
      </c>
      <c r="U254" s="1" t="s">
        <v>48</v>
      </c>
      <c r="V254" s="1" t="s">
        <v>725</v>
      </c>
      <c r="W254" s="1" t="s">
        <v>194</v>
      </c>
      <c r="X254" s="1" t="s">
        <v>682</v>
      </c>
      <c r="Y254" s="1" t="s">
        <v>548</v>
      </c>
      <c r="Z254" s="1" t="s">
        <v>701</v>
      </c>
      <c r="AA254" s="1" t="s">
        <v>733</v>
      </c>
      <c r="AB254" s="1" t="s">
        <v>659</v>
      </c>
      <c r="AC254" s="1" t="s">
        <v>652</v>
      </c>
      <c r="AD254" s="1" t="s">
        <v>701</v>
      </c>
    </row>
    <row r="255" spans="1:30" x14ac:dyDescent="0.35">
      <c r="A255" s="1" t="s">
        <v>54</v>
      </c>
      <c r="B255">
        <v>2020</v>
      </c>
      <c r="C255" s="1" t="s">
        <v>85</v>
      </c>
      <c r="D255" s="1" t="s">
        <v>644</v>
      </c>
      <c r="E255" s="1" t="s">
        <v>799</v>
      </c>
      <c r="F255" s="1" t="s">
        <v>805</v>
      </c>
      <c r="G255" s="1" t="s">
        <v>600</v>
      </c>
      <c r="H255" s="1" t="s">
        <v>380</v>
      </c>
      <c r="I255" s="1" t="s">
        <v>615</v>
      </c>
      <c r="J255" s="1" t="s">
        <v>806</v>
      </c>
      <c r="K255" s="1" t="s">
        <v>605</v>
      </c>
      <c r="L255" s="1" t="s">
        <v>126</v>
      </c>
      <c r="M255" s="1" t="s">
        <v>701</v>
      </c>
      <c r="N255" s="1" t="s">
        <v>431</v>
      </c>
      <c r="O255" s="1" t="s">
        <v>807</v>
      </c>
      <c r="P255" s="1" t="s">
        <v>693</v>
      </c>
      <c r="Q255" s="1" t="s">
        <v>808</v>
      </c>
      <c r="R255" s="1" t="s">
        <v>670</v>
      </c>
      <c r="S255" s="1" t="s">
        <v>549</v>
      </c>
      <c r="T255" s="1" t="s">
        <v>666</v>
      </c>
      <c r="U255" s="1" t="s">
        <v>721</v>
      </c>
      <c r="V255" s="1" t="s">
        <v>185</v>
      </c>
      <c r="W255" s="1" t="s">
        <v>541</v>
      </c>
      <c r="X255" s="1" t="s">
        <v>630</v>
      </c>
      <c r="Y255" s="1" t="s">
        <v>348</v>
      </c>
      <c r="Z255" s="1" t="s">
        <v>555</v>
      </c>
      <c r="AA255" s="1" t="s">
        <v>633</v>
      </c>
      <c r="AB255" s="1" t="s">
        <v>651</v>
      </c>
      <c r="AC255" s="1" t="s">
        <v>584</v>
      </c>
      <c r="AD255" s="1" t="s">
        <v>649</v>
      </c>
    </row>
    <row r="256" spans="1:30" x14ac:dyDescent="0.35">
      <c r="A256" s="1" t="s">
        <v>73</v>
      </c>
      <c r="B256">
        <v>2020</v>
      </c>
      <c r="C256" s="1" t="s">
        <v>85</v>
      </c>
      <c r="D256" s="1" t="s">
        <v>250</v>
      </c>
      <c r="E256" s="1" t="s">
        <v>543</v>
      </c>
      <c r="F256" s="1" t="s">
        <v>194</v>
      </c>
      <c r="G256" s="1" t="s">
        <v>671</v>
      </c>
      <c r="H256" s="1" t="s">
        <v>396</v>
      </c>
      <c r="I256" s="1" t="s">
        <v>545</v>
      </c>
      <c r="J256" s="1" t="s">
        <v>511</v>
      </c>
      <c r="K256" s="1" t="s">
        <v>612</v>
      </c>
      <c r="L256" s="1" t="s">
        <v>211</v>
      </c>
      <c r="M256" s="1" t="s">
        <v>359</v>
      </c>
      <c r="N256" s="1" t="s">
        <v>534</v>
      </c>
      <c r="O256" s="1" t="s">
        <v>593</v>
      </c>
      <c r="P256" s="1" t="s">
        <v>654</v>
      </c>
      <c r="Q256" s="1" t="s">
        <v>809</v>
      </c>
      <c r="R256" s="1" t="s">
        <v>671</v>
      </c>
      <c r="S256" s="1" t="s">
        <v>730</v>
      </c>
      <c r="T256" s="1" t="s">
        <v>438</v>
      </c>
      <c r="U256" s="1" t="s">
        <v>721</v>
      </c>
      <c r="V256" s="1" t="s">
        <v>674</v>
      </c>
      <c r="W256" s="1" t="s">
        <v>720</v>
      </c>
      <c r="X256" s="1" t="s">
        <v>693</v>
      </c>
      <c r="Y256" s="1" t="s">
        <v>453</v>
      </c>
      <c r="Z256" s="1" t="s">
        <v>634</v>
      </c>
      <c r="AA256" s="1" t="s">
        <v>682</v>
      </c>
      <c r="AB256" s="1" t="s">
        <v>659</v>
      </c>
      <c r="AC256" s="1" t="s">
        <v>156</v>
      </c>
      <c r="AD256" s="1" t="s">
        <v>706</v>
      </c>
    </row>
    <row r="257" spans="1:30" x14ac:dyDescent="0.35">
      <c r="A257" s="1" t="s">
        <v>30</v>
      </c>
      <c r="B257">
        <v>2020</v>
      </c>
      <c r="C257" s="1" t="s">
        <v>107</v>
      </c>
      <c r="D257" s="1" t="s">
        <v>630</v>
      </c>
      <c r="E257" s="1" t="s">
        <v>810</v>
      </c>
      <c r="F257" s="1" t="s">
        <v>700</v>
      </c>
      <c r="G257" s="1" t="s">
        <v>693</v>
      </c>
      <c r="H257" s="1" t="s">
        <v>432</v>
      </c>
      <c r="I257" s="1" t="s">
        <v>545</v>
      </c>
      <c r="J257" s="1" t="s">
        <v>725</v>
      </c>
      <c r="K257" s="1" t="s">
        <v>545</v>
      </c>
      <c r="L257" s="1" t="s">
        <v>180</v>
      </c>
      <c r="M257" s="1" t="s">
        <v>199</v>
      </c>
      <c r="N257" s="1" t="s">
        <v>501</v>
      </c>
      <c r="O257" s="1" t="s">
        <v>811</v>
      </c>
      <c r="P257" s="1" t="s">
        <v>655</v>
      </c>
      <c r="Q257" s="1" t="s">
        <v>812</v>
      </c>
      <c r="R257" s="1" t="s">
        <v>770</v>
      </c>
      <c r="S257" s="1" t="s">
        <v>700</v>
      </c>
      <c r="T257" s="1" t="s">
        <v>556</v>
      </c>
      <c r="U257" s="1" t="s">
        <v>48</v>
      </c>
      <c r="V257" s="1" t="s">
        <v>770</v>
      </c>
      <c r="W257" s="1" t="s">
        <v>648</v>
      </c>
      <c r="X257" s="1" t="s">
        <v>748</v>
      </c>
      <c r="Y257" s="1" t="s">
        <v>471</v>
      </c>
      <c r="Z257" s="1" t="s">
        <v>610</v>
      </c>
      <c r="AA257" s="1" t="s">
        <v>525</v>
      </c>
      <c r="AB257" s="1" t="s">
        <v>441</v>
      </c>
      <c r="AC257" s="1" t="s">
        <v>647</v>
      </c>
      <c r="AD257" s="1" t="s">
        <v>661</v>
      </c>
    </row>
    <row r="258" spans="1:30" x14ac:dyDescent="0.35">
      <c r="A258" s="1" t="s">
        <v>54</v>
      </c>
      <c r="B258">
        <v>2020</v>
      </c>
      <c r="C258" s="1" t="s">
        <v>107</v>
      </c>
      <c r="D258" s="1" t="s">
        <v>645</v>
      </c>
      <c r="E258" s="1" t="s">
        <v>543</v>
      </c>
      <c r="F258" s="1" t="s">
        <v>684</v>
      </c>
      <c r="G258" s="1" t="s">
        <v>746</v>
      </c>
      <c r="H258" s="1" t="s">
        <v>402</v>
      </c>
      <c r="I258" s="1" t="s">
        <v>689</v>
      </c>
      <c r="J258" s="1" t="s">
        <v>813</v>
      </c>
      <c r="K258" s="1" t="s">
        <v>521</v>
      </c>
      <c r="L258" s="1" t="s">
        <v>231</v>
      </c>
      <c r="M258" s="1" t="s">
        <v>648</v>
      </c>
      <c r="N258" s="1" t="s">
        <v>423</v>
      </c>
      <c r="O258" s="1" t="s">
        <v>593</v>
      </c>
      <c r="P258" s="1" t="s">
        <v>316</v>
      </c>
      <c r="Q258" s="1" t="s">
        <v>814</v>
      </c>
      <c r="R258" s="1" t="s">
        <v>649</v>
      </c>
      <c r="S258" s="1" t="s">
        <v>434</v>
      </c>
      <c r="T258" s="1" t="s">
        <v>627</v>
      </c>
      <c r="U258" s="1" t="s">
        <v>663</v>
      </c>
      <c r="V258" s="1" t="s">
        <v>708</v>
      </c>
      <c r="W258" s="1" t="s">
        <v>433</v>
      </c>
      <c r="X258" s="1" t="s">
        <v>621</v>
      </c>
      <c r="Y258" s="1" t="s">
        <v>354</v>
      </c>
      <c r="Z258" s="1" t="s">
        <v>444</v>
      </c>
      <c r="AA258" s="1" t="s">
        <v>556</v>
      </c>
      <c r="AB258" s="1" t="s">
        <v>608</v>
      </c>
      <c r="AC258" s="1" t="s">
        <v>567</v>
      </c>
      <c r="AD258" s="1" t="s">
        <v>670</v>
      </c>
    </row>
    <row r="259" spans="1:30" x14ac:dyDescent="0.35">
      <c r="A259" s="1" t="s">
        <v>73</v>
      </c>
      <c r="B259">
        <v>2020</v>
      </c>
      <c r="C259" s="1" t="s">
        <v>107</v>
      </c>
      <c r="D259" s="1" t="s">
        <v>441</v>
      </c>
      <c r="E259" s="1" t="s">
        <v>813</v>
      </c>
      <c r="F259" s="1" t="s">
        <v>425</v>
      </c>
      <c r="G259" s="1" t="s">
        <v>648</v>
      </c>
      <c r="H259" s="1" t="s">
        <v>309</v>
      </c>
      <c r="I259" s="1" t="s">
        <v>642</v>
      </c>
      <c r="J259" s="1" t="s">
        <v>717</v>
      </c>
      <c r="K259" s="1" t="s">
        <v>612</v>
      </c>
      <c r="L259" s="1" t="s">
        <v>115</v>
      </c>
      <c r="M259" s="1" t="s">
        <v>362</v>
      </c>
      <c r="N259" s="1" t="s">
        <v>544</v>
      </c>
      <c r="O259" s="1" t="s">
        <v>355</v>
      </c>
      <c r="P259" s="1" t="s">
        <v>684</v>
      </c>
      <c r="Q259" s="1" t="s">
        <v>223</v>
      </c>
      <c r="R259" s="1" t="s">
        <v>610</v>
      </c>
      <c r="S259" s="1" t="s">
        <v>618</v>
      </c>
      <c r="T259" s="1" t="s">
        <v>661</v>
      </c>
      <c r="U259" s="1" t="s">
        <v>663</v>
      </c>
      <c r="V259" s="1" t="s">
        <v>684</v>
      </c>
      <c r="W259" s="1" t="s">
        <v>720</v>
      </c>
      <c r="X259" s="1" t="s">
        <v>725</v>
      </c>
      <c r="Y259" s="1" t="s">
        <v>260</v>
      </c>
      <c r="Z259" s="1" t="s">
        <v>631</v>
      </c>
      <c r="AA259" s="1" t="s">
        <v>705</v>
      </c>
      <c r="AB259" s="1" t="s">
        <v>666</v>
      </c>
      <c r="AC259" s="1" t="s">
        <v>629</v>
      </c>
      <c r="AD259" s="1" t="s">
        <v>647</v>
      </c>
    </row>
    <row r="260" spans="1:30" x14ac:dyDescent="0.35">
      <c r="A260" s="1" t="s">
        <v>30</v>
      </c>
      <c r="B260">
        <v>2020</v>
      </c>
      <c r="C260" s="1" t="s">
        <v>123</v>
      </c>
      <c r="D260" s="1" t="s">
        <v>674</v>
      </c>
      <c r="E260" s="1" t="s">
        <v>48</v>
      </c>
      <c r="F260" s="1" t="s">
        <v>728</v>
      </c>
      <c r="G260" s="1" t="s">
        <v>760</v>
      </c>
      <c r="H260" s="1" t="s">
        <v>485</v>
      </c>
      <c r="I260" s="1" t="s">
        <v>670</v>
      </c>
      <c r="J260" s="1" t="s">
        <v>536</v>
      </c>
      <c r="K260" s="1" t="s">
        <v>734</v>
      </c>
      <c r="L260" s="1" t="s">
        <v>210</v>
      </c>
      <c r="M260" s="1" t="s">
        <v>771</v>
      </c>
      <c r="N260" s="1" t="s">
        <v>558</v>
      </c>
      <c r="O260" s="1" t="s">
        <v>48</v>
      </c>
      <c r="P260" s="1" t="s">
        <v>316</v>
      </c>
      <c r="Q260" s="1" t="s">
        <v>48</v>
      </c>
      <c r="R260" s="1" t="s">
        <v>48</v>
      </c>
      <c r="S260" s="1" t="s">
        <v>48</v>
      </c>
      <c r="T260" s="1" t="s">
        <v>48</v>
      </c>
      <c r="U260" s="1" t="s">
        <v>48</v>
      </c>
      <c r="V260" s="1" t="s">
        <v>652</v>
      </c>
      <c r="W260" s="1" t="s">
        <v>48</v>
      </c>
      <c r="X260" s="1" t="s">
        <v>710</v>
      </c>
      <c r="Y260" s="1" t="s">
        <v>48</v>
      </c>
      <c r="Z260" s="1" t="s">
        <v>48</v>
      </c>
      <c r="AA260" s="1" t="s">
        <v>48</v>
      </c>
      <c r="AB260" s="1" t="s">
        <v>48</v>
      </c>
      <c r="AC260" s="1" t="s">
        <v>48</v>
      </c>
      <c r="AD260" s="1" t="s">
        <v>48</v>
      </c>
    </row>
    <row r="261" spans="1:30" x14ac:dyDescent="0.35">
      <c r="A261" s="1" t="s">
        <v>54</v>
      </c>
      <c r="B261">
        <v>2020</v>
      </c>
      <c r="C261" s="1" t="s">
        <v>123</v>
      </c>
      <c r="D261" s="1" t="s">
        <v>194</v>
      </c>
      <c r="E261" s="1" t="s">
        <v>48</v>
      </c>
      <c r="F261" s="1" t="s">
        <v>737</v>
      </c>
      <c r="G261" s="1" t="s">
        <v>743</v>
      </c>
      <c r="H261" s="1" t="s">
        <v>491</v>
      </c>
      <c r="I261" s="1" t="s">
        <v>596</v>
      </c>
      <c r="J261" s="1" t="s">
        <v>815</v>
      </c>
      <c r="K261" s="1" t="s">
        <v>671</v>
      </c>
      <c r="L261" s="1" t="s">
        <v>258</v>
      </c>
      <c r="M261" s="1" t="s">
        <v>199</v>
      </c>
      <c r="N261" s="1" t="s">
        <v>549</v>
      </c>
      <c r="O261" s="1" t="s">
        <v>48</v>
      </c>
      <c r="P261" s="1" t="s">
        <v>437</v>
      </c>
      <c r="Q261" s="1" t="s">
        <v>48</v>
      </c>
      <c r="R261" s="1" t="s">
        <v>48</v>
      </c>
      <c r="S261" s="1" t="s">
        <v>48</v>
      </c>
      <c r="T261" s="1" t="s">
        <v>48</v>
      </c>
      <c r="U261" s="1" t="s">
        <v>760</v>
      </c>
      <c r="V261" s="1" t="s">
        <v>485</v>
      </c>
      <c r="W261" s="1" t="s">
        <v>48</v>
      </c>
      <c r="X261" s="1" t="s">
        <v>250</v>
      </c>
      <c r="Y261" s="1" t="s">
        <v>48</v>
      </c>
      <c r="Z261" s="1" t="s">
        <v>48</v>
      </c>
      <c r="AA261" s="1" t="s">
        <v>48</v>
      </c>
      <c r="AB261" s="1" t="s">
        <v>48</v>
      </c>
      <c r="AC261" s="1" t="s">
        <v>48</v>
      </c>
      <c r="AD261" s="1" t="s">
        <v>48</v>
      </c>
    </row>
    <row r="262" spans="1:30" x14ac:dyDescent="0.35">
      <c r="A262" s="1" t="s">
        <v>73</v>
      </c>
      <c r="B262">
        <v>2020</v>
      </c>
      <c r="C262" s="1" t="s">
        <v>123</v>
      </c>
      <c r="D262" s="1" t="s">
        <v>646</v>
      </c>
      <c r="E262" s="1" t="s">
        <v>48</v>
      </c>
      <c r="F262" s="1" t="s">
        <v>726</v>
      </c>
      <c r="G262" s="1" t="s">
        <v>760</v>
      </c>
      <c r="H262" s="1" t="s">
        <v>493</v>
      </c>
      <c r="I262" s="1" t="s">
        <v>741</v>
      </c>
      <c r="J262" s="1" t="s">
        <v>347</v>
      </c>
      <c r="K262" s="1" t="s">
        <v>701</v>
      </c>
      <c r="L262" s="1" t="s">
        <v>293</v>
      </c>
      <c r="M262" s="1" t="s">
        <v>672</v>
      </c>
      <c r="N262" s="1" t="s">
        <v>539</v>
      </c>
      <c r="O262" s="1" t="s">
        <v>48</v>
      </c>
      <c r="P262" s="1" t="s">
        <v>550</v>
      </c>
      <c r="Q262" s="1" t="s">
        <v>48</v>
      </c>
      <c r="R262" s="1" t="s">
        <v>48</v>
      </c>
      <c r="S262" s="1" t="s">
        <v>48</v>
      </c>
      <c r="T262" s="1" t="s">
        <v>48</v>
      </c>
      <c r="U262" s="1" t="s">
        <v>760</v>
      </c>
      <c r="V262" s="1" t="s">
        <v>506</v>
      </c>
      <c r="W262" s="1" t="s">
        <v>48</v>
      </c>
      <c r="X262" s="1" t="s">
        <v>600</v>
      </c>
      <c r="Y262" s="1" t="s">
        <v>48</v>
      </c>
      <c r="Z262" s="1" t="s">
        <v>48</v>
      </c>
      <c r="AA262" s="1" t="s">
        <v>48</v>
      </c>
      <c r="AB262" s="1" t="s">
        <v>48</v>
      </c>
      <c r="AC262" s="1" t="s">
        <v>48</v>
      </c>
      <c r="AD262" s="1" t="s">
        <v>48</v>
      </c>
    </row>
    <row r="263" spans="1:30" x14ac:dyDescent="0.35">
      <c r="A263" s="1" t="s">
        <v>30</v>
      </c>
      <c r="B263">
        <v>2020</v>
      </c>
      <c r="C263" s="1" t="s">
        <v>136</v>
      </c>
      <c r="D263" s="1" t="s">
        <v>48</v>
      </c>
      <c r="E263" s="1" t="s">
        <v>48</v>
      </c>
      <c r="F263" s="1" t="s">
        <v>48</v>
      </c>
      <c r="G263" s="1" t="s">
        <v>48</v>
      </c>
      <c r="H263" s="1" t="s">
        <v>48</v>
      </c>
      <c r="I263" s="1" t="s">
        <v>48</v>
      </c>
      <c r="J263" s="1" t="s">
        <v>48</v>
      </c>
      <c r="K263" s="1" t="s">
        <v>48</v>
      </c>
      <c r="L263" s="1" t="s">
        <v>48</v>
      </c>
      <c r="M263" s="1" t="s">
        <v>48</v>
      </c>
      <c r="N263" s="1" t="s">
        <v>48</v>
      </c>
      <c r="O263" s="1" t="s">
        <v>48</v>
      </c>
      <c r="P263" s="1" t="s">
        <v>48</v>
      </c>
      <c r="Q263" s="1" t="s">
        <v>48</v>
      </c>
      <c r="R263" s="1" t="s">
        <v>48</v>
      </c>
      <c r="S263" s="1" t="s">
        <v>48</v>
      </c>
      <c r="T263" s="1" t="s">
        <v>48</v>
      </c>
      <c r="U263" s="1" t="s">
        <v>48</v>
      </c>
      <c r="V263" s="1" t="s">
        <v>48</v>
      </c>
      <c r="W263" s="1" t="s">
        <v>48</v>
      </c>
      <c r="X263" s="1" t="s">
        <v>48</v>
      </c>
      <c r="Y263" s="1" t="s">
        <v>48</v>
      </c>
      <c r="Z263" s="1" t="s">
        <v>48</v>
      </c>
      <c r="AA263" s="1" t="s">
        <v>48</v>
      </c>
      <c r="AB263" s="1" t="s">
        <v>48</v>
      </c>
      <c r="AC263" s="1" t="s">
        <v>48</v>
      </c>
      <c r="AD263" s="1" t="s">
        <v>48</v>
      </c>
    </row>
    <row r="264" spans="1:30" x14ac:dyDescent="0.35">
      <c r="A264" s="1" t="s">
        <v>54</v>
      </c>
      <c r="B264">
        <v>2020</v>
      </c>
      <c r="C264" s="1" t="s">
        <v>136</v>
      </c>
      <c r="D264" s="1" t="s">
        <v>48</v>
      </c>
      <c r="E264" s="1" t="s">
        <v>48</v>
      </c>
      <c r="F264" s="1" t="s">
        <v>48</v>
      </c>
      <c r="G264" s="1" t="s">
        <v>48</v>
      </c>
      <c r="H264" s="1" t="s">
        <v>48</v>
      </c>
      <c r="I264" s="1" t="s">
        <v>48</v>
      </c>
      <c r="J264" s="1" t="s">
        <v>48</v>
      </c>
      <c r="K264" s="1" t="s">
        <v>48</v>
      </c>
      <c r="L264" s="1" t="s">
        <v>48</v>
      </c>
      <c r="M264" s="1" t="s">
        <v>48</v>
      </c>
      <c r="N264" s="1" t="s">
        <v>48</v>
      </c>
      <c r="O264" s="1" t="s">
        <v>48</v>
      </c>
      <c r="P264" s="1" t="s">
        <v>48</v>
      </c>
      <c r="Q264" s="1" t="s">
        <v>48</v>
      </c>
      <c r="R264" s="1" t="s">
        <v>48</v>
      </c>
      <c r="S264" s="1" t="s">
        <v>48</v>
      </c>
      <c r="T264" s="1" t="s">
        <v>48</v>
      </c>
      <c r="U264" s="1" t="s">
        <v>48</v>
      </c>
      <c r="V264" s="1" t="s">
        <v>48</v>
      </c>
      <c r="W264" s="1" t="s">
        <v>48</v>
      </c>
      <c r="X264" s="1" t="s">
        <v>48</v>
      </c>
      <c r="Y264" s="1" t="s">
        <v>48</v>
      </c>
      <c r="Z264" s="1" t="s">
        <v>48</v>
      </c>
      <c r="AA264" s="1" t="s">
        <v>48</v>
      </c>
      <c r="AB264" s="1" t="s">
        <v>48</v>
      </c>
      <c r="AC264" s="1" t="s">
        <v>48</v>
      </c>
      <c r="AD264" s="1" t="s">
        <v>48</v>
      </c>
    </row>
    <row r="265" spans="1:30" x14ac:dyDescent="0.35">
      <c r="A265" s="1" t="s">
        <v>73</v>
      </c>
      <c r="B265">
        <v>2020</v>
      </c>
      <c r="C265" s="1" t="s">
        <v>136</v>
      </c>
      <c r="D265" s="1" t="s">
        <v>48</v>
      </c>
      <c r="E265" s="1" t="s">
        <v>48</v>
      </c>
      <c r="F265" s="1" t="s">
        <v>48</v>
      </c>
      <c r="G265" s="1" t="s">
        <v>48</v>
      </c>
      <c r="H265" s="1" t="s">
        <v>48</v>
      </c>
      <c r="I265" s="1" t="s">
        <v>48</v>
      </c>
      <c r="J265" s="1" t="s">
        <v>48</v>
      </c>
      <c r="K265" s="1" t="s">
        <v>48</v>
      </c>
      <c r="L265" s="1" t="s">
        <v>48</v>
      </c>
      <c r="M265" s="1" t="s">
        <v>48</v>
      </c>
      <c r="N265" s="1" t="s">
        <v>48</v>
      </c>
      <c r="O265" s="1" t="s">
        <v>48</v>
      </c>
      <c r="P265" s="1" t="s">
        <v>48</v>
      </c>
      <c r="Q265" s="1" t="s">
        <v>48</v>
      </c>
      <c r="R265" s="1" t="s">
        <v>48</v>
      </c>
      <c r="S265" s="1" t="s">
        <v>48</v>
      </c>
      <c r="T265" s="1" t="s">
        <v>48</v>
      </c>
      <c r="U265" s="1" t="s">
        <v>48</v>
      </c>
      <c r="V265" s="1" t="s">
        <v>48</v>
      </c>
      <c r="W265" s="1" t="s">
        <v>48</v>
      </c>
      <c r="X265" s="1" t="s">
        <v>48</v>
      </c>
      <c r="Y265" s="1" t="s">
        <v>48</v>
      </c>
      <c r="Z265" s="1" t="s">
        <v>48</v>
      </c>
      <c r="AA265" s="1" t="s">
        <v>48</v>
      </c>
      <c r="AB265" s="1" t="s">
        <v>48</v>
      </c>
      <c r="AC265" s="1" t="s">
        <v>48</v>
      </c>
      <c r="AD265" s="1" t="s">
        <v>48</v>
      </c>
    </row>
    <row r="266" spans="1:30" x14ac:dyDescent="0.35">
      <c r="A266" s="1" t="s">
        <v>30</v>
      </c>
      <c r="B266">
        <v>2020</v>
      </c>
      <c r="C266" s="1" t="s">
        <v>146</v>
      </c>
      <c r="D266" s="1" t="s">
        <v>655</v>
      </c>
      <c r="E266" s="1" t="s">
        <v>816</v>
      </c>
      <c r="F266" s="1" t="s">
        <v>692</v>
      </c>
      <c r="G266" s="1" t="s">
        <v>694</v>
      </c>
      <c r="H266" s="1" t="s">
        <v>498</v>
      </c>
      <c r="I266" s="1" t="s">
        <v>634</v>
      </c>
      <c r="J266" s="1" t="s">
        <v>684</v>
      </c>
      <c r="K266" s="1" t="s">
        <v>673</v>
      </c>
      <c r="L266" s="1" t="s">
        <v>115</v>
      </c>
      <c r="M266" s="1" t="s">
        <v>779</v>
      </c>
      <c r="N266" s="1" t="s">
        <v>455</v>
      </c>
      <c r="O266" s="1" t="s">
        <v>817</v>
      </c>
      <c r="P266" s="1" t="s">
        <v>725</v>
      </c>
      <c r="Q266" s="1" t="s">
        <v>818</v>
      </c>
      <c r="R266" s="1" t="s">
        <v>691</v>
      </c>
      <c r="S266" s="1" t="s">
        <v>463</v>
      </c>
      <c r="T266" s="1" t="s">
        <v>716</v>
      </c>
      <c r="U266" s="1" t="s">
        <v>48</v>
      </c>
      <c r="V266" s="1" t="s">
        <v>625</v>
      </c>
      <c r="W266" s="1" t="s">
        <v>693</v>
      </c>
      <c r="X266" s="1" t="s">
        <v>569</v>
      </c>
      <c r="Y266" s="1" t="s">
        <v>708</v>
      </c>
      <c r="Z266" s="1" t="s">
        <v>362</v>
      </c>
      <c r="AA266" s="1" t="s">
        <v>817</v>
      </c>
      <c r="AB266" s="1" t="s">
        <v>610</v>
      </c>
      <c r="AC266" s="1" t="s">
        <v>693</v>
      </c>
      <c r="AD266" s="1" t="s">
        <v>764</v>
      </c>
    </row>
    <row r="267" spans="1:30" x14ac:dyDescent="0.35">
      <c r="A267" s="1" t="s">
        <v>54</v>
      </c>
      <c r="B267">
        <v>2020</v>
      </c>
      <c r="C267" s="1" t="s">
        <v>146</v>
      </c>
      <c r="D267" s="1" t="s">
        <v>764</v>
      </c>
      <c r="E267" s="1" t="s">
        <v>802</v>
      </c>
      <c r="F267" s="1" t="s">
        <v>676</v>
      </c>
      <c r="G267" s="1" t="s">
        <v>770</v>
      </c>
      <c r="H267" s="1" t="s">
        <v>472</v>
      </c>
      <c r="I267" s="1" t="s">
        <v>194</v>
      </c>
      <c r="J267" s="1" t="s">
        <v>223</v>
      </c>
      <c r="K267" s="1" t="s">
        <v>359</v>
      </c>
      <c r="L267" s="1" t="s">
        <v>208</v>
      </c>
      <c r="M267" s="1" t="s">
        <v>343</v>
      </c>
      <c r="N267" s="1" t="s">
        <v>414</v>
      </c>
      <c r="O267" s="1" t="s">
        <v>624</v>
      </c>
      <c r="P267" s="1" t="s">
        <v>688</v>
      </c>
      <c r="Q267" s="1" t="s">
        <v>819</v>
      </c>
      <c r="R267" s="1" t="s">
        <v>706</v>
      </c>
      <c r="S267" s="1" t="s">
        <v>575</v>
      </c>
      <c r="T267" s="1" t="s">
        <v>674</v>
      </c>
      <c r="U267" s="1" t="s">
        <v>691</v>
      </c>
      <c r="V267" s="1" t="s">
        <v>485</v>
      </c>
      <c r="W267" s="1" t="s">
        <v>541</v>
      </c>
      <c r="X267" s="1" t="s">
        <v>425</v>
      </c>
      <c r="Y267" s="1" t="s">
        <v>304</v>
      </c>
      <c r="Z267" s="1" t="s">
        <v>639</v>
      </c>
      <c r="AA267" s="1" t="s">
        <v>556</v>
      </c>
      <c r="AB267" s="1" t="s">
        <v>633</v>
      </c>
      <c r="AC267" s="1" t="s">
        <v>616</v>
      </c>
      <c r="AD267" s="1" t="s">
        <v>671</v>
      </c>
    </row>
    <row r="268" spans="1:30" x14ac:dyDescent="0.35">
      <c r="A268" s="1" t="s">
        <v>73</v>
      </c>
      <c r="B268">
        <v>2020</v>
      </c>
      <c r="C268" s="1" t="s">
        <v>146</v>
      </c>
      <c r="D268" s="1" t="s">
        <v>697</v>
      </c>
      <c r="E268" s="1" t="s">
        <v>820</v>
      </c>
      <c r="F268" s="1" t="s">
        <v>550</v>
      </c>
      <c r="G268" s="1" t="s">
        <v>694</v>
      </c>
      <c r="H268" s="1" t="s">
        <v>528</v>
      </c>
      <c r="I268" s="1" t="s">
        <v>674</v>
      </c>
      <c r="J268" s="1" t="s">
        <v>821</v>
      </c>
      <c r="K268" s="1" t="s">
        <v>754</v>
      </c>
      <c r="L268" s="1" t="s">
        <v>139</v>
      </c>
      <c r="M268" s="1" t="s">
        <v>628</v>
      </c>
      <c r="N268" s="1" t="s">
        <v>636</v>
      </c>
      <c r="O268" s="1" t="s">
        <v>817</v>
      </c>
      <c r="P268" s="1" t="s">
        <v>199</v>
      </c>
      <c r="Q268" s="1" t="s">
        <v>216</v>
      </c>
      <c r="R268" s="1" t="s">
        <v>556</v>
      </c>
      <c r="S268" s="1" t="s">
        <v>630</v>
      </c>
      <c r="T268" s="1" t="s">
        <v>550</v>
      </c>
      <c r="U268" s="1" t="s">
        <v>691</v>
      </c>
      <c r="V268" s="1" t="s">
        <v>618</v>
      </c>
      <c r="W268" s="1" t="s">
        <v>720</v>
      </c>
      <c r="X268" s="1" t="s">
        <v>727</v>
      </c>
      <c r="Y268" s="1" t="s">
        <v>527</v>
      </c>
      <c r="Z268" s="1" t="s">
        <v>643</v>
      </c>
      <c r="AA268" s="1" t="s">
        <v>703</v>
      </c>
      <c r="AB268" s="1" t="s">
        <v>678</v>
      </c>
      <c r="AC268" s="1" t="s">
        <v>773</v>
      </c>
      <c r="AD268" s="1" t="s">
        <v>194</v>
      </c>
    </row>
    <row r="269" spans="1:30" x14ac:dyDescent="0.35">
      <c r="A269" s="1" t="s">
        <v>30</v>
      </c>
      <c r="B269">
        <v>2020</v>
      </c>
      <c r="C269" s="1" t="s">
        <v>163</v>
      </c>
      <c r="D269" s="1" t="s">
        <v>655</v>
      </c>
      <c r="E269" s="1" t="s">
        <v>816</v>
      </c>
      <c r="F269" s="1" t="s">
        <v>692</v>
      </c>
      <c r="G269" s="1" t="s">
        <v>694</v>
      </c>
      <c r="H269" s="1" t="s">
        <v>498</v>
      </c>
      <c r="I269" s="1" t="s">
        <v>634</v>
      </c>
      <c r="J269" s="1" t="s">
        <v>684</v>
      </c>
      <c r="K269" s="1" t="s">
        <v>673</v>
      </c>
      <c r="L269" s="1" t="s">
        <v>115</v>
      </c>
      <c r="M269" s="1" t="s">
        <v>779</v>
      </c>
      <c r="N269" s="1" t="s">
        <v>455</v>
      </c>
      <c r="O269" s="1" t="s">
        <v>817</v>
      </c>
      <c r="P269" s="1" t="s">
        <v>725</v>
      </c>
      <c r="Q269" s="1" t="s">
        <v>818</v>
      </c>
      <c r="R269" s="1" t="s">
        <v>691</v>
      </c>
      <c r="S269" s="1" t="s">
        <v>463</v>
      </c>
      <c r="T269" s="1" t="s">
        <v>716</v>
      </c>
      <c r="U269" s="1" t="s">
        <v>48</v>
      </c>
      <c r="V269" s="1" t="s">
        <v>625</v>
      </c>
      <c r="W269" s="1" t="s">
        <v>693</v>
      </c>
      <c r="X269" s="1" t="s">
        <v>569</v>
      </c>
      <c r="Y269" s="1" t="s">
        <v>708</v>
      </c>
      <c r="Z269" s="1" t="s">
        <v>362</v>
      </c>
      <c r="AA269" s="1" t="s">
        <v>817</v>
      </c>
      <c r="AB269" s="1" t="s">
        <v>610</v>
      </c>
      <c r="AC269" s="1" t="s">
        <v>693</v>
      </c>
      <c r="AD269" s="1" t="s">
        <v>764</v>
      </c>
    </row>
    <row r="270" spans="1:30" x14ac:dyDescent="0.35">
      <c r="A270" s="1" t="s">
        <v>54</v>
      </c>
      <c r="B270">
        <v>2020</v>
      </c>
      <c r="C270" s="1" t="s">
        <v>163</v>
      </c>
      <c r="D270" s="1" t="s">
        <v>764</v>
      </c>
      <c r="E270" s="1" t="s">
        <v>802</v>
      </c>
      <c r="F270" s="1" t="s">
        <v>676</v>
      </c>
      <c r="G270" s="1" t="s">
        <v>770</v>
      </c>
      <c r="H270" s="1" t="s">
        <v>472</v>
      </c>
      <c r="I270" s="1" t="s">
        <v>194</v>
      </c>
      <c r="J270" s="1" t="s">
        <v>223</v>
      </c>
      <c r="K270" s="1" t="s">
        <v>359</v>
      </c>
      <c r="L270" s="1" t="s">
        <v>208</v>
      </c>
      <c r="M270" s="1" t="s">
        <v>343</v>
      </c>
      <c r="N270" s="1" t="s">
        <v>414</v>
      </c>
      <c r="O270" s="1" t="s">
        <v>624</v>
      </c>
      <c r="P270" s="1" t="s">
        <v>688</v>
      </c>
      <c r="Q270" s="1" t="s">
        <v>819</v>
      </c>
      <c r="R270" s="1" t="s">
        <v>706</v>
      </c>
      <c r="S270" s="1" t="s">
        <v>575</v>
      </c>
      <c r="T270" s="1" t="s">
        <v>674</v>
      </c>
      <c r="U270" s="1" t="s">
        <v>691</v>
      </c>
      <c r="V270" s="1" t="s">
        <v>485</v>
      </c>
      <c r="W270" s="1" t="s">
        <v>541</v>
      </c>
      <c r="X270" s="1" t="s">
        <v>425</v>
      </c>
      <c r="Y270" s="1" t="s">
        <v>304</v>
      </c>
      <c r="Z270" s="1" t="s">
        <v>639</v>
      </c>
      <c r="AA270" s="1" t="s">
        <v>556</v>
      </c>
      <c r="AB270" s="1" t="s">
        <v>633</v>
      </c>
      <c r="AC270" s="1" t="s">
        <v>616</v>
      </c>
      <c r="AD270" s="1" t="s">
        <v>671</v>
      </c>
    </row>
    <row r="271" spans="1:30" x14ac:dyDescent="0.35">
      <c r="A271" s="1" t="s">
        <v>73</v>
      </c>
      <c r="B271">
        <v>2020</v>
      </c>
      <c r="C271" s="1" t="s">
        <v>163</v>
      </c>
      <c r="D271" s="1" t="s">
        <v>697</v>
      </c>
      <c r="E271" s="1" t="s">
        <v>820</v>
      </c>
      <c r="F271" s="1" t="s">
        <v>550</v>
      </c>
      <c r="G271" s="1" t="s">
        <v>694</v>
      </c>
      <c r="H271" s="1" t="s">
        <v>528</v>
      </c>
      <c r="I271" s="1" t="s">
        <v>674</v>
      </c>
      <c r="J271" s="1" t="s">
        <v>821</v>
      </c>
      <c r="K271" s="1" t="s">
        <v>754</v>
      </c>
      <c r="L271" s="1" t="s">
        <v>139</v>
      </c>
      <c r="M271" s="1" t="s">
        <v>628</v>
      </c>
      <c r="N271" s="1" t="s">
        <v>636</v>
      </c>
      <c r="O271" s="1" t="s">
        <v>817</v>
      </c>
      <c r="P271" s="1" t="s">
        <v>199</v>
      </c>
      <c r="Q271" s="1" t="s">
        <v>216</v>
      </c>
      <c r="R271" s="1" t="s">
        <v>556</v>
      </c>
      <c r="S271" s="1" t="s">
        <v>630</v>
      </c>
      <c r="T271" s="1" t="s">
        <v>550</v>
      </c>
      <c r="U271" s="1" t="s">
        <v>691</v>
      </c>
      <c r="V271" s="1" t="s">
        <v>618</v>
      </c>
      <c r="W271" s="1" t="s">
        <v>720</v>
      </c>
      <c r="X271" s="1" t="s">
        <v>727</v>
      </c>
      <c r="Y271" s="1" t="s">
        <v>527</v>
      </c>
      <c r="Z271" s="1" t="s">
        <v>643</v>
      </c>
      <c r="AA271" s="1" t="s">
        <v>703</v>
      </c>
      <c r="AB271" s="1" t="s">
        <v>678</v>
      </c>
      <c r="AC271" s="1" t="s">
        <v>773</v>
      </c>
      <c r="AD271" s="1" t="s">
        <v>194</v>
      </c>
    </row>
    <row r="272" spans="1:30" x14ac:dyDescent="0.35">
      <c r="A272" s="1" t="s">
        <v>30</v>
      </c>
      <c r="B272">
        <v>2020</v>
      </c>
      <c r="C272" s="1" t="s">
        <v>182</v>
      </c>
      <c r="D272" s="1" t="s">
        <v>700</v>
      </c>
      <c r="E272" s="1" t="s">
        <v>469</v>
      </c>
      <c r="F272" s="1" t="s">
        <v>652</v>
      </c>
      <c r="G272" s="1" t="s">
        <v>694</v>
      </c>
      <c r="H272" s="1" t="s">
        <v>578</v>
      </c>
      <c r="I272" s="1" t="s">
        <v>728</v>
      </c>
      <c r="J272" s="1" t="s">
        <v>822</v>
      </c>
      <c r="K272" s="1" t="s">
        <v>741</v>
      </c>
      <c r="L272" s="1" t="s">
        <v>139</v>
      </c>
      <c r="M272" s="1" t="s">
        <v>811</v>
      </c>
      <c r="N272" s="1" t="s">
        <v>651</v>
      </c>
      <c r="O272" s="1" t="s">
        <v>823</v>
      </c>
      <c r="P272" s="1" t="s">
        <v>352</v>
      </c>
      <c r="Q272" s="1" t="s">
        <v>824</v>
      </c>
      <c r="R272" s="1" t="s">
        <v>606</v>
      </c>
      <c r="S272" s="1" t="s">
        <v>664</v>
      </c>
      <c r="T272" s="1" t="s">
        <v>710</v>
      </c>
      <c r="U272" s="1" t="s">
        <v>48</v>
      </c>
      <c r="V272" s="1" t="s">
        <v>641</v>
      </c>
      <c r="W272" s="1" t="s">
        <v>737</v>
      </c>
      <c r="X272" s="1" t="s">
        <v>343</v>
      </c>
      <c r="Y272" s="1" t="s">
        <v>156</v>
      </c>
      <c r="Z272" s="1" t="s">
        <v>633</v>
      </c>
      <c r="AA272" s="1" t="s">
        <v>536</v>
      </c>
      <c r="AB272" s="1" t="s">
        <v>443</v>
      </c>
      <c r="AC272" s="1" t="s">
        <v>729</v>
      </c>
      <c r="AD272" s="1" t="s">
        <v>691</v>
      </c>
    </row>
    <row r="273" spans="1:30" x14ac:dyDescent="0.35">
      <c r="A273" s="1" t="s">
        <v>54</v>
      </c>
      <c r="B273">
        <v>2020</v>
      </c>
      <c r="C273" s="1" t="s">
        <v>182</v>
      </c>
      <c r="D273" s="1" t="s">
        <v>678</v>
      </c>
      <c r="E273" s="1" t="s">
        <v>825</v>
      </c>
      <c r="F273" s="1" t="s">
        <v>663</v>
      </c>
      <c r="G273" s="1" t="s">
        <v>770</v>
      </c>
      <c r="H273" s="1" t="s">
        <v>518</v>
      </c>
      <c r="I273" s="1" t="s">
        <v>663</v>
      </c>
      <c r="J273" s="1" t="s">
        <v>826</v>
      </c>
      <c r="K273" s="1" t="s">
        <v>711</v>
      </c>
      <c r="L273" s="1" t="s">
        <v>246</v>
      </c>
      <c r="M273" s="1" t="s">
        <v>811</v>
      </c>
      <c r="N273" s="1" t="s">
        <v>534</v>
      </c>
      <c r="O273" s="1" t="s">
        <v>731</v>
      </c>
      <c r="P273" s="1" t="s">
        <v>827</v>
      </c>
      <c r="Q273" s="1" t="s">
        <v>469</v>
      </c>
      <c r="R273" s="1" t="s">
        <v>463</v>
      </c>
      <c r="S273" s="1" t="s">
        <v>422</v>
      </c>
      <c r="T273" s="1" t="s">
        <v>662</v>
      </c>
      <c r="U273" s="1" t="s">
        <v>743</v>
      </c>
      <c r="V273" s="1" t="s">
        <v>547</v>
      </c>
      <c r="W273" s="1" t="s">
        <v>639</v>
      </c>
      <c r="X273" s="1" t="s">
        <v>646</v>
      </c>
      <c r="Y273" s="1" t="s">
        <v>517</v>
      </c>
      <c r="Z273" s="1" t="s">
        <v>580</v>
      </c>
      <c r="AA273" s="1" t="s">
        <v>743</v>
      </c>
      <c r="AB273" s="1" t="s">
        <v>478</v>
      </c>
      <c r="AC273" s="1" t="s">
        <v>250</v>
      </c>
      <c r="AD273" s="1" t="s">
        <v>596</v>
      </c>
    </row>
    <row r="274" spans="1:30" x14ac:dyDescent="0.35">
      <c r="A274" s="1" t="s">
        <v>73</v>
      </c>
      <c r="B274">
        <v>2020</v>
      </c>
      <c r="C274" s="1" t="s">
        <v>182</v>
      </c>
      <c r="D274" s="1" t="s">
        <v>684</v>
      </c>
      <c r="E274" s="1" t="s">
        <v>828</v>
      </c>
      <c r="F274" s="1" t="s">
        <v>671</v>
      </c>
      <c r="G274" s="1" t="s">
        <v>694</v>
      </c>
      <c r="H274" s="1" t="s">
        <v>429</v>
      </c>
      <c r="I274" s="1" t="s">
        <v>701</v>
      </c>
      <c r="J274" s="1" t="s">
        <v>228</v>
      </c>
      <c r="K274" s="1" t="s">
        <v>701</v>
      </c>
      <c r="L274" s="1" t="s">
        <v>273</v>
      </c>
      <c r="M274" s="1" t="s">
        <v>811</v>
      </c>
      <c r="N274" s="1" t="s">
        <v>531</v>
      </c>
      <c r="O274" s="1" t="s">
        <v>829</v>
      </c>
      <c r="P274" s="1" t="s">
        <v>688</v>
      </c>
      <c r="Q274" s="1" t="s">
        <v>830</v>
      </c>
      <c r="R274" s="1" t="s">
        <v>805</v>
      </c>
      <c r="S274" s="1" t="s">
        <v>659</v>
      </c>
      <c r="T274" s="1" t="s">
        <v>693</v>
      </c>
      <c r="U274" s="1" t="s">
        <v>743</v>
      </c>
      <c r="V274" s="1" t="s">
        <v>667</v>
      </c>
      <c r="W274" s="1" t="s">
        <v>652</v>
      </c>
      <c r="X274" s="1" t="s">
        <v>795</v>
      </c>
      <c r="Y274" s="1" t="s">
        <v>568</v>
      </c>
      <c r="Z274" s="1" t="s">
        <v>681</v>
      </c>
      <c r="AA274" s="1" t="s">
        <v>751</v>
      </c>
      <c r="AB274" s="1" t="s">
        <v>710</v>
      </c>
      <c r="AC274" s="1" t="s">
        <v>494</v>
      </c>
      <c r="AD274" s="1" t="s">
        <v>747</v>
      </c>
    </row>
    <row r="275" spans="1:30" x14ac:dyDescent="0.35">
      <c r="A275" s="1" t="s">
        <v>30</v>
      </c>
      <c r="B275">
        <v>2020</v>
      </c>
      <c r="C275" s="1" t="s">
        <v>197</v>
      </c>
      <c r="D275" s="1" t="s">
        <v>728</v>
      </c>
      <c r="E275" s="1" t="s">
        <v>831</v>
      </c>
      <c r="F275" s="1" t="s">
        <v>438</v>
      </c>
      <c r="G275" s="1" t="s">
        <v>770</v>
      </c>
      <c r="H275" s="1" t="s">
        <v>541</v>
      </c>
      <c r="I275" s="1" t="s">
        <v>773</v>
      </c>
      <c r="J275" s="1" t="s">
        <v>775</v>
      </c>
      <c r="K275" s="1" t="s">
        <v>664</v>
      </c>
      <c r="L275" s="1" t="s">
        <v>273</v>
      </c>
      <c r="M275" s="1" t="s">
        <v>811</v>
      </c>
      <c r="N275" s="1" t="s">
        <v>254</v>
      </c>
      <c r="O275" s="1" t="s">
        <v>749</v>
      </c>
      <c r="P275" s="1" t="s">
        <v>705</v>
      </c>
      <c r="Q275" s="1" t="s">
        <v>832</v>
      </c>
      <c r="R275" s="1" t="s">
        <v>783</v>
      </c>
      <c r="S275" s="1" t="s">
        <v>741</v>
      </c>
      <c r="T275" s="1" t="s">
        <v>676</v>
      </c>
      <c r="U275" s="1" t="s">
        <v>48</v>
      </c>
      <c r="V275" s="1" t="s">
        <v>720</v>
      </c>
      <c r="W275" s="1" t="s">
        <v>678</v>
      </c>
      <c r="X275" s="1" t="s">
        <v>593</v>
      </c>
      <c r="Y275" s="1" t="s">
        <v>592</v>
      </c>
      <c r="Z275" s="1" t="s">
        <v>699</v>
      </c>
      <c r="AA275" s="1" t="s">
        <v>329</v>
      </c>
      <c r="AB275" s="1" t="s">
        <v>776</v>
      </c>
      <c r="AC275" s="1" t="s">
        <v>778</v>
      </c>
      <c r="AD275" s="1" t="s">
        <v>783</v>
      </c>
    </row>
    <row r="276" spans="1:30" x14ac:dyDescent="0.35">
      <c r="A276" s="1" t="s">
        <v>54</v>
      </c>
      <c r="B276">
        <v>2020</v>
      </c>
      <c r="C276" s="1" t="s">
        <v>197</v>
      </c>
      <c r="D276" s="1" t="s">
        <v>648</v>
      </c>
      <c r="E276" s="1" t="s">
        <v>833</v>
      </c>
      <c r="F276" s="1" t="s">
        <v>717</v>
      </c>
      <c r="G276" s="1" t="s">
        <v>747</v>
      </c>
      <c r="H276" s="1" t="s">
        <v>377</v>
      </c>
      <c r="I276" s="1" t="s">
        <v>783</v>
      </c>
      <c r="J276" s="1" t="s">
        <v>834</v>
      </c>
      <c r="K276" s="1" t="s">
        <v>671</v>
      </c>
      <c r="L276" s="1" t="s">
        <v>213</v>
      </c>
      <c r="M276" s="1" t="s">
        <v>172</v>
      </c>
      <c r="N276" s="1" t="s">
        <v>555</v>
      </c>
      <c r="O276" s="1" t="s">
        <v>736</v>
      </c>
      <c r="P276" s="1" t="s">
        <v>835</v>
      </c>
      <c r="Q276" s="1" t="s">
        <v>836</v>
      </c>
      <c r="R276" s="1" t="s">
        <v>734</v>
      </c>
      <c r="S276" s="1" t="s">
        <v>528</v>
      </c>
      <c r="T276" s="1" t="s">
        <v>425</v>
      </c>
      <c r="U276" s="1" t="s">
        <v>702</v>
      </c>
      <c r="V276" s="1" t="s">
        <v>559</v>
      </c>
      <c r="W276" s="1" t="s">
        <v>254</v>
      </c>
      <c r="X276" s="1" t="s">
        <v>463</v>
      </c>
      <c r="Y276" s="1" t="s">
        <v>493</v>
      </c>
      <c r="Z276" s="1" t="s">
        <v>545</v>
      </c>
      <c r="AA276" s="1" t="s">
        <v>698</v>
      </c>
      <c r="AB276" s="1" t="s">
        <v>779</v>
      </c>
      <c r="AC276" s="1" t="s">
        <v>681</v>
      </c>
      <c r="AD276" s="1" t="s">
        <v>199</v>
      </c>
    </row>
    <row r="277" spans="1:30" x14ac:dyDescent="0.35">
      <c r="A277" s="1" t="s">
        <v>73</v>
      </c>
      <c r="B277">
        <v>2020</v>
      </c>
      <c r="C277" s="1" t="s">
        <v>197</v>
      </c>
      <c r="D277" s="1" t="s">
        <v>652</v>
      </c>
      <c r="E277" s="1" t="s">
        <v>837</v>
      </c>
      <c r="F277" s="1" t="s">
        <v>556</v>
      </c>
      <c r="G277" s="1" t="s">
        <v>443</v>
      </c>
      <c r="H277" s="1" t="s">
        <v>498</v>
      </c>
      <c r="I277" s="1" t="s">
        <v>754</v>
      </c>
      <c r="J277" s="1" t="s">
        <v>819</v>
      </c>
      <c r="K277" s="1" t="s">
        <v>661</v>
      </c>
      <c r="L277" s="1" t="s">
        <v>177</v>
      </c>
      <c r="M277" s="1" t="s">
        <v>712</v>
      </c>
      <c r="N277" s="1" t="s">
        <v>553</v>
      </c>
      <c r="O277" s="1" t="s">
        <v>656</v>
      </c>
      <c r="P277" s="1" t="s">
        <v>794</v>
      </c>
      <c r="Q277" s="1" t="s">
        <v>562</v>
      </c>
      <c r="R277" s="1" t="s">
        <v>770</v>
      </c>
      <c r="S277" s="1" t="s">
        <v>609</v>
      </c>
      <c r="T277" s="1" t="s">
        <v>359</v>
      </c>
      <c r="U277" s="1" t="s">
        <v>702</v>
      </c>
      <c r="V277" s="1" t="s">
        <v>579</v>
      </c>
      <c r="W277" s="1" t="s">
        <v>646</v>
      </c>
      <c r="X277" s="1" t="s">
        <v>760</v>
      </c>
      <c r="Y277" s="1" t="s">
        <v>605</v>
      </c>
      <c r="Z277" s="1" t="s">
        <v>713</v>
      </c>
      <c r="AA277" s="1" t="s">
        <v>709</v>
      </c>
      <c r="AB277" s="1" t="s">
        <v>487</v>
      </c>
      <c r="AC277" s="1" t="s">
        <v>463</v>
      </c>
      <c r="AD277" s="1" t="s">
        <v>691</v>
      </c>
    </row>
    <row r="278" spans="1:30" x14ac:dyDescent="0.35">
      <c r="A278" s="1" t="s">
        <v>30</v>
      </c>
      <c r="B278">
        <v>2020</v>
      </c>
      <c r="C278" s="1" t="s">
        <v>207</v>
      </c>
      <c r="D278" s="1" t="s">
        <v>681</v>
      </c>
      <c r="E278" s="1" t="s">
        <v>838</v>
      </c>
      <c r="F278" s="1" t="s">
        <v>707</v>
      </c>
      <c r="G278" s="1" t="s">
        <v>443</v>
      </c>
      <c r="H278" s="1" t="s">
        <v>415</v>
      </c>
      <c r="I278" s="1" t="s">
        <v>674</v>
      </c>
      <c r="J278" s="1" t="s">
        <v>839</v>
      </c>
      <c r="K278" s="1" t="s">
        <v>673</v>
      </c>
      <c r="L278" s="1" t="s">
        <v>268</v>
      </c>
      <c r="M278" s="1" t="s">
        <v>172</v>
      </c>
      <c r="N278" s="1" t="s">
        <v>650</v>
      </c>
      <c r="O278" s="1" t="s">
        <v>733</v>
      </c>
      <c r="P278" s="1" t="s">
        <v>355</v>
      </c>
      <c r="Q278" s="1" t="s">
        <v>840</v>
      </c>
      <c r="R278" s="1" t="s">
        <v>796</v>
      </c>
      <c r="S278" s="1" t="s">
        <v>722</v>
      </c>
      <c r="T278" s="1" t="s">
        <v>795</v>
      </c>
      <c r="U278" s="1" t="s">
        <v>48</v>
      </c>
      <c r="V278" s="1" t="s">
        <v>660</v>
      </c>
      <c r="W278" s="1" t="s">
        <v>359</v>
      </c>
      <c r="X278" s="1" t="s">
        <v>628</v>
      </c>
      <c r="Y278" s="1" t="s">
        <v>720</v>
      </c>
      <c r="Z278" s="1" t="s">
        <v>366</v>
      </c>
      <c r="AA278" s="1" t="s">
        <v>841</v>
      </c>
      <c r="AB278" s="1" t="s">
        <v>682</v>
      </c>
      <c r="AC278" s="1" t="s">
        <v>710</v>
      </c>
      <c r="AD278" s="1" t="s">
        <v>709</v>
      </c>
    </row>
    <row r="279" spans="1:30" x14ac:dyDescent="0.35">
      <c r="A279" s="1" t="s">
        <v>54</v>
      </c>
      <c r="B279">
        <v>2020</v>
      </c>
      <c r="C279" s="1" t="s">
        <v>207</v>
      </c>
      <c r="D279" s="1" t="s">
        <v>722</v>
      </c>
      <c r="E279" s="1" t="s">
        <v>842</v>
      </c>
      <c r="F279" s="1" t="s">
        <v>843</v>
      </c>
      <c r="G279" s="1" t="s">
        <v>778</v>
      </c>
      <c r="H279" s="1" t="s">
        <v>598</v>
      </c>
      <c r="I279" s="1" t="s">
        <v>796</v>
      </c>
      <c r="J279" s="1" t="s">
        <v>844</v>
      </c>
      <c r="K279" s="1" t="s">
        <v>633</v>
      </c>
      <c r="L279" s="1" t="s">
        <v>214</v>
      </c>
      <c r="M279" s="1" t="s">
        <v>835</v>
      </c>
      <c r="N279" s="1" t="s">
        <v>558</v>
      </c>
      <c r="O279" s="1" t="s">
        <v>843</v>
      </c>
      <c r="P279" s="1" t="s">
        <v>736</v>
      </c>
      <c r="Q279" s="1" t="s">
        <v>836</v>
      </c>
      <c r="R279" s="1" t="s">
        <v>654</v>
      </c>
      <c r="S279" s="1" t="s">
        <v>599</v>
      </c>
      <c r="T279" s="1" t="s">
        <v>643</v>
      </c>
      <c r="U279" s="1" t="s">
        <v>821</v>
      </c>
      <c r="V279" s="1" t="s">
        <v>485</v>
      </c>
      <c r="W279" s="1" t="s">
        <v>441</v>
      </c>
      <c r="X279" s="1" t="s">
        <v>769</v>
      </c>
      <c r="Y279" s="1" t="s">
        <v>530</v>
      </c>
      <c r="Z279" s="1" t="s">
        <v>616</v>
      </c>
      <c r="AA279" s="1" t="s">
        <v>796</v>
      </c>
      <c r="AB279" s="1" t="s">
        <v>845</v>
      </c>
      <c r="AC279" s="1" t="s">
        <v>644</v>
      </c>
      <c r="AD279" s="1" t="s">
        <v>478</v>
      </c>
    </row>
    <row r="280" spans="1:30" x14ac:dyDescent="0.35">
      <c r="A280" s="1" t="s">
        <v>73</v>
      </c>
      <c r="B280">
        <v>2020</v>
      </c>
      <c r="C280" s="1" t="s">
        <v>207</v>
      </c>
      <c r="D280" s="1" t="s">
        <v>637</v>
      </c>
      <c r="E280" s="1" t="s">
        <v>846</v>
      </c>
      <c r="F280" s="1" t="s">
        <v>723</v>
      </c>
      <c r="G280" s="1" t="s">
        <v>443</v>
      </c>
      <c r="H280" s="1" t="s">
        <v>501</v>
      </c>
      <c r="I280" s="1" t="s">
        <v>610</v>
      </c>
      <c r="J280" s="1" t="s">
        <v>847</v>
      </c>
      <c r="K280" s="1" t="s">
        <v>754</v>
      </c>
      <c r="L280" s="1" t="s">
        <v>227</v>
      </c>
      <c r="M280" s="1" t="s">
        <v>685</v>
      </c>
      <c r="N280" s="1" t="s">
        <v>451</v>
      </c>
      <c r="O280" s="1" t="s">
        <v>687</v>
      </c>
      <c r="P280" s="1" t="s">
        <v>723</v>
      </c>
      <c r="Q280" s="1" t="s">
        <v>848</v>
      </c>
      <c r="R280" s="1" t="s">
        <v>778</v>
      </c>
      <c r="S280" s="1" t="s">
        <v>592</v>
      </c>
      <c r="T280" s="1" t="s">
        <v>725</v>
      </c>
      <c r="U280" s="1" t="s">
        <v>821</v>
      </c>
      <c r="V280" s="1" t="s">
        <v>615</v>
      </c>
      <c r="W280" s="1" t="s">
        <v>646</v>
      </c>
      <c r="X280" s="1" t="s">
        <v>702</v>
      </c>
      <c r="Y280" s="1" t="s">
        <v>531</v>
      </c>
      <c r="Z280" s="1" t="s">
        <v>645</v>
      </c>
      <c r="AA280" s="1" t="s">
        <v>751</v>
      </c>
      <c r="AB280" s="1" t="s">
        <v>688</v>
      </c>
      <c r="AC280" s="1" t="s">
        <v>701</v>
      </c>
      <c r="AD280" s="1" t="s">
        <v>703</v>
      </c>
    </row>
    <row r="281" spans="1:30" x14ac:dyDescent="0.35">
      <c r="A281" s="1" t="s">
        <v>30</v>
      </c>
      <c r="B281">
        <v>2020</v>
      </c>
      <c r="C281" s="1" t="s">
        <v>233</v>
      </c>
      <c r="D281" s="1" t="s">
        <v>254</v>
      </c>
      <c r="E281" s="1" t="s">
        <v>849</v>
      </c>
      <c r="F281" s="1" t="s">
        <v>850</v>
      </c>
      <c r="G281" s="1" t="s">
        <v>704</v>
      </c>
      <c r="H281" s="1" t="s">
        <v>254</v>
      </c>
      <c r="I281" s="1" t="s">
        <v>645</v>
      </c>
      <c r="J281" s="1" t="s">
        <v>851</v>
      </c>
      <c r="K281" s="1" t="s">
        <v>724</v>
      </c>
      <c r="L281" s="1" t="s">
        <v>160</v>
      </c>
      <c r="M281" s="1" t="s">
        <v>852</v>
      </c>
      <c r="N281" s="1" t="s">
        <v>463</v>
      </c>
      <c r="O281" s="1" t="s">
        <v>536</v>
      </c>
      <c r="P281" s="1" t="s">
        <v>745</v>
      </c>
      <c r="Q281" s="1" t="s">
        <v>853</v>
      </c>
      <c r="R281" s="1" t="s">
        <v>702</v>
      </c>
      <c r="S281" s="1" t="s">
        <v>769</v>
      </c>
      <c r="T281" s="1" t="s">
        <v>743</v>
      </c>
      <c r="U281" s="1" t="s">
        <v>48</v>
      </c>
      <c r="V281" s="1" t="s">
        <v>637</v>
      </c>
      <c r="W281" s="1" t="s">
        <v>699</v>
      </c>
      <c r="X281" s="1" t="s">
        <v>474</v>
      </c>
      <c r="Y281" s="1" t="s">
        <v>665</v>
      </c>
      <c r="Z281" s="1" t="s">
        <v>443</v>
      </c>
      <c r="AA281" s="1" t="s">
        <v>749</v>
      </c>
      <c r="AB281" s="1" t="s">
        <v>682</v>
      </c>
      <c r="AC281" s="1" t="s">
        <v>663</v>
      </c>
      <c r="AD281" s="1" t="s">
        <v>779</v>
      </c>
    </row>
    <row r="282" spans="1:30" x14ac:dyDescent="0.35">
      <c r="A282" s="1" t="s">
        <v>54</v>
      </c>
      <c r="B282">
        <v>2020</v>
      </c>
      <c r="C282" s="1" t="s">
        <v>233</v>
      </c>
      <c r="D282" s="1" t="s">
        <v>718</v>
      </c>
      <c r="E282" s="1" t="s">
        <v>854</v>
      </c>
      <c r="F282" s="1" t="s">
        <v>540</v>
      </c>
      <c r="G282" s="1" t="s">
        <v>747</v>
      </c>
      <c r="H282" s="1" t="s">
        <v>572</v>
      </c>
      <c r="I282" s="1" t="s">
        <v>654</v>
      </c>
      <c r="J282" s="1" t="s">
        <v>855</v>
      </c>
      <c r="K282" s="1" t="s">
        <v>771</v>
      </c>
      <c r="L282" s="1" t="s">
        <v>193</v>
      </c>
      <c r="M282" s="1" t="s">
        <v>723</v>
      </c>
      <c r="N282" s="1" t="s">
        <v>510</v>
      </c>
      <c r="O282" s="1" t="s">
        <v>763</v>
      </c>
      <c r="P282" s="1" t="s">
        <v>813</v>
      </c>
      <c r="Q282" s="1" t="s">
        <v>856</v>
      </c>
      <c r="R282" s="1" t="s">
        <v>746</v>
      </c>
      <c r="S282" s="1" t="s">
        <v>516</v>
      </c>
      <c r="T282" s="1" t="s">
        <v>726</v>
      </c>
      <c r="U282" s="1" t="s">
        <v>794</v>
      </c>
      <c r="V282" s="1" t="s">
        <v>619</v>
      </c>
      <c r="W282" s="1" t="s">
        <v>441</v>
      </c>
      <c r="X282" s="1" t="s">
        <v>359</v>
      </c>
      <c r="Y282" s="1" t="s">
        <v>422</v>
      </c>
      <c r="Z282" s="1" t="s">
        <v>630</v>
      </c>
      <c r="AA282" s="1" t="s">
        <v>703</v>
      </c>
      <c r="AB282" s="1" t="s">
        <v>714</v>
      </c>
      <c r="AC282" s="1" t="s">
        <v>713</v>
      </c>
      <c r="AD282" s="1" t="s">
        <v>748</v>
      </c>
    </row>
    <row r="283" spans="1:30" x14ac:dyDescent="0.35">
      <c r="A283" s="1" t="s">
        <v>73</v>
      </c>
      <c r="B283">
        <v>2020</v>
      </c>
      <c r="C283" s="1" t="s">
        <v>233</v>
      </c>
      <c r="D283" s="1" t="s">
        <v>660</v>
      </c>
      <c r="E283" s="1" t="s">
        <v>857</v>
      </c>
      <c r="F283" s="1" t="s">
        <v>597</v>
      </c>
      <c r="G283" s="1" t="s">
        <v>704</v>
      </c>
      <c r="H283" s="1" t="s">
        <v>565</v>
      </c>
      <c r="I283" s="1" t="s">
        <v>652</v>
      </c>
      <c r="J283" s="1" t="s">
        <v>858</v>
      </c>
      <c r="K283" s="1" t="s">
        <v>356</v>
      </c>
      <c r="L283" s="1" t="s">
        <v>198</v>
      </c>
      <c r="M283" s="1" t="s">
        <v>817</v>
      </c>
      <c r="N283" s="1" t="s">
        <v>645</v>
      </c>
      <c r="O283" s="1" t="s">
        <v>502</v>
      </c>
      <c r="P283" s="1" t="s">
        <v>742</v>
      </c>
      <c r="Q283" s="1" t="s">
        <v>859</v>
      </c>
      <c r="R283" s="1" t="s">
        <v>710</v>
      </c>
      <c r="S283" s="1" t="s">
        <v>625</v>
      </c>
      <c r="T283" s="1" t="s">
        <v>699</v>
      </c>
      <c r="U283" s="1" t="s">
        <v>794</v>
      </c>
      <c r="V283" s="1" t="s">
        <v>156</v>
      </c>
      <c r="W283" s="1" t="s">
        <v>601</v>
      </c>
      <c r="X283" s="1" t="s">
        <v>767</v>
      </c>
      <c r="Y283" s="1" t="s">
        <v>541</v>
      </c>
      <c r="Z283" s="1" t="s">
        <v>652</v>
      </c>
      <c r="AA283" s="1" t="s">
        <v>803</v>
      </c>
      <c r="AB283" s="1" t="s">
        <v>586</v>
      </c>
      <c r="AC283" s="1" t="s">
        <v>600</v>
      </c>
      <c r="AD283" s="1" t="s">
        <v>487</v>
      </c>
    </row>
    <row r="284" spans="1:30" x14ac:dyDescent="0.35">
      <c r="A284" s="1" t="s">
        <v>30</v>
      </c>
      <c r="B284">
        <v>2020</v>
      </c>
      <c r="C284" s="1" t="s">
        <v>242</v>
      </c>
      <c r="D284" s="1" t="s">
        <v>592</v>
      </c>
      <c r="E284" s="1" t="s">
        <v>860</v>
      </c>
      <c r="F284" s="1" t="s">
        <v>861</v>
      </c>
      <c r="G284" s="1" t="s">
        <v>199</v>
      </c>
      <c r="H284" s="1" t="s">
        <v>463</v>
      </c>
      <c r="I284" s="1" t="s">
        <v>686</v>
      </c>
      <c r="J284" s="1" t="s">
        <v>862</v>
      </c>
      <c r="K284" s="1" t="s">
        <v>628</v>
      </c>
      <c r="L284" s="1" t="s">
        <v>231</v>
      </c>
      <c r="M284" s="1" t="s">
        <v>590</v>
      </c>
      <c r="N284" s="1" t="s">
        <v>770</v>
      </c>
      <c r="O284" s="1" t="s">
        <v>863</v>
      </c>
      <c r="P284" s="1" t="s">
        <v>757</v>
      </c>
      <c r="Q284" s="1" t="s">
        <v>864</v>
      </c>
      <c r="R284" s="1" t="s">
        <v>688</v>
      </c>
      <c r="S284" s="1" t="s">
        <v>678</v>
      </c>
      <c r="T284" s="1" t="s">
        <v>702</v>
      </c>
      <c r="U284" s="1" t="s">
        <v>48</v>
      </c>
      <c r="V284" s="1" t="s">
        <v>646</v>
      </c>
      <c r="W284" s="1" t="s">
        <v>770</v>
      </c>
      <c r="X284" s="1" t="s">
        <v>749</v>
      </c>
      <c r="Y284" s="1" t="s">
        <v>720</v>
      </c>
      <c r="Z284" s="1" t="s">
        <v>747</v>
      </c>
      <c r="AA284" s="1" t="s">
        <v>656</v>
      </c>
      <c r="AB284" s="1" t="s">
        <v>669</v>
      </c>
      <c r="AC284" s="1" t="s">
        <v>478</v>
      </c>
      <c r="AD284" s="1" t="s">
        <v>668</v>
      </c>
    </row>
    <row r="285" spans="1:30" x14ac:dyDescent="0.35">
      <c r="A285" s="1" t="s">
        <v>54</v>
      </c>
      <c r="B285">
        <v>2020</v>
      </c>
      <c r="C285" s="1" t="s">
        <v>242</v>
      </c>
      <c r="D285" s="1" t="s">
        <v>494</v>
      </c>
      <c r="E285" s="1" t="s">
        <v>865</v>
      </c>
      <c r="F285" s="1" t="s">
        <v>866</v>
      </c>
      <c r="G285" s="1" t="s">
        <v>466</v>
      </c>
      <c r="H285" s="1" t="s">
        <v>589</v>
      </c>
      <c r="I285" s="1" t="s">
        <v>718</v>
      </c>
      <c r="J285" s="1" t="s">
        <v>867</v>
      </c>
      <c r="K285" s="1" t="s">
        <v>823</v>
      </c>
      <c r="L285" s="1" t="s">
        <v>221</v>
      </c>
      <c r="M285" s="1" t="s">
        <v>733</v>
      </c>
      <c r="N285" s="1" t="s">
        <v>689</v>
      </c>
      <c r="O285" s="1" t="s">
        <v>868</v>
      </c>
      <c r="P285" s="1" t="s">
        <v>813</v>
      </c>
      <c r="Q285" s="1" t="s">
        <v>869</v>
      </c>
      <c r="R285" s="1" t="s">
        <v>737</v>
      </c>
      <c r="S285" s="1" t="s">
        <v>544</v>
      </c>
      <c r="T285" s="1" t="s">
        <v>697</v>
      </c>
      <c r="U285" s="1" t="s">
        <v>487</v>
      </c>
      <c r="V285" s="1" t="s">
        <v>444</v>
      </c>
      <c r="W285" s="1" t="s">
        <v>492</v>
      </c>
      <c r="X285" s="1" t="s">
        <v>596</v>
      </c>
      <c r="Y285" s="1" t="s">
        <v>537</v>
      </c>
      <c r="Z285" s="1" t="s">
        <v>609</v>
      </c>
      <c r="AA285" s="1" t="s">
        <v>586</v>
      </c>
      <c r="AB285" s="1" t="s">
        <v>714</v>
      </c>
      <c r="AC285" s="1" t="s">
        <v>728</v>
      </c>
      <c r="AD285" s="1" t="s">
        <v>586</v>
      </c>
    </row>
    <row r="286" spans="1:30" x14ac:dyDescent="0.35">
      <c r="A286" s="1" t="s">
        <v>73</v>
      </c>
      <c r="B286">
        <v>2020</v>
      </c>
      <c r="C286" s="1" t="s">
        <v>242</v>
      </c>
      <c r="D286" s="1" t="s">
        <v>681</v>
      </c>
      <c r="E286" s="1" t="s">
        <v>857</v>
      </c>
      <c r="F286" s="1" t="s">
        <v>870</v>
      </c>
      <c r="G286" s="1" t="s">
        <v>716</v>
      </c>
      <c r="H286" s="1" t="s">
        <v>713</v>
      </c>
      <c r="I286" s="1" t="s">
        <v>649</v>
      </c>
      <c r="J286" s="1" t="s">
        <v>871</v>
      </c>
      <c r="K286" s="1" t="s">
        <v>758</v>
      </c>
      <c r="L286" s="1" t="s">
        <v>268</v>
      </c>
      <c r="M286" s="1" t="s">
        <v>739</v>
      </c>
      <c r="N286" s="1" t="s">
        <v>601</v>
      </c>
      <c r="O286" s="1" t="s">
        <v>843</v>
      </c>
      <c r="P286" s="1" t="s">
        <v>459</v>
      </c>
      <c r="Q286" s="1" t="s">
        <v>872</v>
      </c>
      <c r="R286" s="1" t="s">
        <v>795</v>
      </c>
      <c r="S286" s="1" t="s">
        <v>254</v>
      </c>
      <c r="T286" s="1" t="s">
        <v>443</v>
      </c>
      <c r="U286" s="1" t="s">
        <v>487</v>
      </c>
      <c r="V286" s="1" t="s">
        <v>592</v>
      </c>
      <c r="W286" s="1" t="s">
        <v>718</v>
      </c>
      <c r="X286" s="1" t="s">
        <v>719</v>
      </c>
      <c r="Y286" s="1" t="s">
        <v>589</v>
      </c>
      <c r="Z286" s="1" t="s">
        <v>744</v>
      </c>
      <c r="AA286" s="1" t="s">
        <v>873</v>
      </c>
      <c r="AB286" s="1" t="s">
        <v>672</v>
      </c>
      <c r="AC286" s="1" t="s">
        <v>610</v>
      </c>
      <c r="AD286" s="1" t="s">
        <v>454</v>
      </c>
    </row>
    <row r="287" spans="1:30" x14ac:dyDescent="0.35">
      <c r="A287" s="1" t="s">
        <v>30</v>
      </c>
      <c r="B287">
        <v>2021</v>
      </c>
      <c r="C287" s="1" t="s">
        <v>31</v>
      </c>
      <c r="D287" s="1" t="s">
        <v>659</v>
      </c>
      <c r="E287" s="1" t="s">
        <v>874</v>
      </c>
      <c r="F287" s="1" t="s">
        <v>861</v>
      </c>
      <c r="G287" s="1" t="s">
        <v>199</v>
      </c>
      <c r="H287" s="1" t="s">
        <v>721</v>
      </c>
      <c r="I287" s="1" t="s">
        <v>773</v>
      </c>
      <c r="J287" s="1" t="s">
        <v>875</v>
      </c>
      <c r="K287" s="1" t="s">
        <v>628</v>
      </c>
      <c r="L287" s="1" t="s">
        <v>159</v>
      </c>
      <c r="M287" s="1" t="s">
        <v>757</v>
      </c>
      <c r="N287" s="1" t="s">
        <v>705</v>
      </c>
      <c r="O287" s="1" t="s">
        <v>532</v>
      </c>
      <c r="P287" s="1" t="s">
        <v>355</v>
      </c>
      <c r="Q287" s="1" t="s">
        <v>876</v>
      </c>
      <c r="R287" s="1" t="s">
        <v>709</v>
      </c>
      <c r="S287" s="1" t="s">
        <v>366</v>
      </c>
      <c r="T287" s="1" t="s">
        <v>356</v>
      </c>
      <c r="U287" s="1" t="s">
        <v>48</v>
      </c>
      <c r="V287" s="1" t="s">
        <v>754</v>
      </c>
      <c r="W287" s="1" t="s">
        <v>747</v>
      </c>
      <c r="X287" s="1" t="s">
        <v>841</v>
      </c>
      <c r="Y287" s="1" t="s">
        <v>637</v>
      </c>
      <c r="Z287" s="1" t="s">
        <v>606</v>
      </c>
      <c r="AA287" s="1" t="s">
        <v>590</v>
      </c>
      <c r="AB287" s="1" t="s">
        <v>682</v>
      </c>
      <c r="AC287" s="1" t="s">
        <v>724</v>
      </c>
      <c r="AD287" s="1" t="s">
        <v>751</v>
      </c>
    </row>
    <row r="288" spans="1:30" x14ac:dyDescent="0.35">
      <c r="A288" s="1" t="s">
        <v>54</v>
      </c>
      <c r="B288">
        <v>2021</v>
      </c>
      <c r="C288" s="1" t="s">
        <v>31</v>
      </c>
      <c r="D288" s="1" t="s">
        <v>635</v>
      </c>
      <c r="E288" s="1" t="s">
        <v>877</v>
      </c>
      <c r="F288" s="1" t="s">
        <v>878</v>
      </c>
      <c r="G288" s="1" t="s">
        <v>727</v>
      </c>
      <c r="H288" s="1" t="s">
        <v>506</v>
      </c>
      <c r="I288" s="1" t="s">
        <v>735</v>
      </c>
      <c r="J288" s="1" t="s">
        <v>879</v>
      </c>
      <c r="K288" s="1" t="s">
        <v>350</v>
      </c>
      <c r="L288" s="1" t="s">
        <v>208</v>
      </c>
      <c r="M288" s="1" t="s">
        <v>739</v>
      </c>
      <c r="N288" s="1" t="s">
        <v>686</v>
      </c>
      <c r="O288" s="1" t="s">
        <v>761</v>
      </c>
      <c r="P288" s="1" t="s">
        <v>745</v>
      </c>
      <c r="Q288" s="1" t="s">
        <v>880</v>
      </c>
      <c r="R288" s="1" t="s">
        <v>556</v>
      </c>
      <c r="S288" s="1" t="s">
        <v>619</v>
      </c>
      <c r="T288" s="1" t="s">
        <v>734</v>
      </c>
      <c r="U288" s="1" t="s">
        <v>324</v>
      </c>
      <c r="V288" s="1" t="s">
        <v>579</v>
      </c>
      <c r="W288" s="1" t="s">
        <v>245</v>
      </c>
      <c r="X288" s="1" t="s">
        <v>716</v>
      </c>
      <c r="Y288" s="1" t="s">
        <v>564</v>
      </c>
      <c r="Z288" s="1" t="s">
        <v>254</v>
      </c>
      <c r="AA288" s="1" t="s">
        <v>705</v>
      </c>
      <c r="AB288" s="1" t="s">
        <v>324</v>
      </c>
      <c r="AC288" s="1" t="s">
        <v>700</v>
      </c>
      <c r="AD288" s="1" t="s">
        <v>448</v>
      </c>
    </row>
    <row r="289" spans="1:30" x14ac:dyDescent="0.35">
      <c r="A289" s="1" t="s">
        <v>73</v>
      </c>
      <c r="B289">
        <v>2021</v>
      </c>
      <c r="C289" s="1" t="s">
        <v>31</v>
      </c>
      <c r="D289" s="1" t="s">
        <v>625</v>
      </c>
      <c r="E289" s="1" t="s">
        <v>495</v>
      </c>
      <c r="F289" s="1" t="s">
        <v>870</v>
      </c>
      <c r="G289" s="1" t="s">
        <v>716</v>
      </c>
      <c r="H289" s="1" t="s">
        <v>754</v>
      </c>
      <c r="I289" s="1" t="s">
        <v>697</v>
      </c>
      <c r="J289" s="1" t="s">
        <v>881</v>
      </c>
      <c r="K289" s="1" t="s">
        <v>474</v>
      </c>
      <c r="L289" s="1" t="s">
        <v>126</v>
      </c>
      <c r="M289" s="1" t="s">
        <v>732</v>
      </c>
      <c r="N289" s="1" t="s">
        <v>194</v>
      </c>
      <c r="O289" s="1" t="s">
        <v>882</v>
      </c>
      <c r="P289" s="1" t="s">
        <v>685</v>
      </c>
      <c r="Q289" s="1" t="s">
        <v>883</v>
      </c>
      <c r="R289" s="1" t="s">
        <v>743</v>
      </c>
      <c r="S289" s="1" t="s">
        <v>665</v>
      </c>
      <c r="T289" s="1" t="s">
        <v>466</v>
      </c>
      <c r="U289" s="1" t="s">
        <v>324</v>
      </c>
      <c r="V289" s="1" t="s">
        <v>690</v>
      </c>
      <c r="W289" s="1" t="s">
        <v>463</v>
      </c>
      <c r="X289" s="1" t="s">
        <v>696</v>
      </c>
      <c r="Y289" s="1" t="s">
        <v>618</v>
      </c>
      <c r="Z289" s="1" t="s">
        <v>697</v>
      </c>
      <c r="AA289" s="1" t="s">
        <v>707</v>
      </c>
      <c r="AB289" s="1" t="s">
        <v>356</v>
      </c>
      <c r="AC289" s="1" t="s">
        <v>737</v>
      </c>
      <c r="AD289" s="1" t="s">
        <v>717</v>
      </c>
    </row>
    <row r="290" spans="1:30" x14ac:dyDescent="0.35">
      <c r="A290" s="1" t="s">
        <v>30</v>
      </c>
      <c r="B290">
        <v>2021</v>
      </c>
      <c r="C290" s="1" t="s">
        <v>85</v>
      </c>
      <c r="D290" s="1" t="s">
        <v>563</v>
      </c>
      <c r="E290" s="1" t="s">
        <v>884</v>
      </c>
      <c r="F290" s="1" t="s">
        <v>679</v>
      </c>
      <c r="G290" s="1" t="s">
        <v>727</v>
      </c>
      <c r="H290" s="1" t="s">
        <v>739</v>
      </c>
      <c r="I290" s="1" t="s">
        <v>662</v>
      </c>
      <c r="J290" s="1" t="s">
        <v>718</v>
      </c>
      <c r="K290" s="1" t="s">
        <v>719</v>
      </c>
      <c r="L290" s="1" t="s">
        <v>229</v>
      </c>
      <c r="M290" s="1" t="s">
        <v>792</v>
      </c>
      <c r="N290" s="1" t="s">
        <v>811</v>
      </c>
      <c r="O290" s="1" t="s">
        <v>468</v>
      </c>
      <c r="P290" s="1" t="s">
        <v>691</v>
      </c>
      <c r="Q290" s="1" t="s">
        <v>883</v>
      </c>
      <c r="R290" s="1" t="s">
        <v>593</v>
      </c>
      <c r="S290" s="1" t="s">
        <v>747</v>
      </c>
      <c r="T290" s="1" t="s">
        <v>487</v>
      </c>
      <c r="U290" s="1" t="s">
        <v>48</v>
      </c>
      <c r="V290" s="1" t="s">
        <v>727</v>
      </c>
      <c r="W290" s="1" t="s">
        <v>721</v>
      </c>
      <c r="X290" s="1" t="s">
        <v>532</v>
      </c>
      <c r="Y290" s="1" t="s">
        <v>734</v>
      </c>
      <c r="Z290" s="1" t="s">
        <v>688</v>
      </c>
      <c r="AA290" s="1" t="s">
        <v>863</v>
      </c>
      <c r="AB290" s="1" t="s">
        <v>478</v>
      </c>
      <c r="AC290" s="1" t="s">
        <v>767</v>
      </c>
      <c r="AD290" s="1" t="s">
        <v>748</v>
      </c>
    </row>
    <row r="291" spans="1:30" x14ac:dyDescent="0.35">
      <c r="A291" s="1" t="s">
        <v>54</v>
      </c>
      <c r="B291">
        <v>2021</v>
      </c>
      <c r="C291" s="1" t="s">
        <v>85</v>
      </c>
      <c r="D291" s="1" t="s">
        <v>700</v>
      </c>
      <c r="E291" s="1" t="s">
        <v>885</v>
      </c>
      <c r="F291" s="1" t="s">
        <v>787</v>
      </c>
      <c r="G291" s="1" t="s">
        <v>606</v>
      </c>
      <c r="H291" s="1" t="s">
        <v>550</v>
      </c>
      <c r="I291" s="1" t="s">
        <v>199</v>
      </c>
      <c r="J291" s="1" t="s">
        <v>886</v>
      </c>
      <c r="K291" s="1" t="s">
        <v>779</v>
      </c>
      <c r="L291" s="1" t="s">
        <v>160</v>
      </c>
      <c r="M291" s="1" t="s">
        <v>841</v>
      </c>
      <c r="N291" s="1" t="s">
        <v>601</v>
      </c>
      <c r="O291" s="1" t="s">
        <v>804</v>
      </c>
      <c r="P291" s="1" t="s">
        <v>479</v>
      </c>
      <c r="Q291" s="1" t="s">
        <v>887</v>
      </c>
      <c r="R291" s="1" t="s">
        <v>466</v>
      </c>
      <c r="S291" s="1" t="s">
        <v>498</v>
      </c>
      <c r="T291" s="1" t="s">
        <v>194</v>
      </c>
      <c r="U291" s="1" t="s">
        <v>779</v>
      </c>
      <c r="V291" s="1" t="s">
        <v>706</v>
      </c>
      <c r="W291" s="1" t="s">
        <v>645</v>
      </c>
      <c r="X291" s="1" t="s">
        <v>702</v>
      </c>
      <c r="Y291" s="1" t="s">
        <v>372</v>
      </c>
      <c r="Z291" s="1" t="s">
        <v>670</v>
      </c>
      <c r="AA291" s="1" t="s">
        <v>669</v>
      </c>
      <c r="AB291" s="1" t="s">
        <v>748</v>
      </c>
      <c r="AC291" s="1" t="s">
        <v>664</v>
      </c>
      <c r="AD291" s="1" t="s">
        <v>821</v>
      </c>
    </row>
    <row r="292" spans="1:30" x14ac:dyDescent="0.35">
      <c r="A292" s="1" t="s">
        <v>73</v>
      </c>
      <c r="B292">
        <v>2021</v>
      </c>
      <c r="C292" s="1" t="s">
        <v>85</v>
      </c>
      <c r="D292" s="1" t="s">
        <v>609</v>
      </c>
      <c r="E292" s="1" t="s">
        <v>883</v>
      </c>
      <c r="F292" s="1" t="s">
        <v>622</v>
      </c>
      <c r="G292" s="1" t="s">
        <v>691</v>
      </c>
      <c r="H292" s="1" t="s">
        <v>771</v>
      </c>
      <c r="I292" s="1" t="s">
        <v>600</v>
      </c>
      <c r="J292" s="1" t="s">
        <v>811</v>
      </c>
      <c r="K292" s="1" t="s">
        <v>343</v>
      </c>
      <c r="L292" s="1" t="s">
        <v>101</v>
      </c>
      <c r="M292" s="1" t="s">
        <v>753</v>
      </c>
      <c r="N292" s="1" t="s">
        <v>743</v>
      </c>
      <c r="O292" s="1" t="s">
        <v>543</v>
      </c>
      <c r="P292" s="1" t="s">
        <v>586</v>
      </c>
      <c r="Q292" s="1" t="s">
        <v>888</v>
      </c>
      <c r="R292" s="1" t="s">
        <v>767</v>
      </c>
      <c r="S292" s="1" t="s">
        <v>650</v>
      </c>
      <c r="T292" s="1" t="s">
        <v>740</v>
      </c>
      <c r="U292" s="1" t="s">
        <v>779</v>
      </c>
      <c r="V292" s="1" t="s">
        <v>366</v>
      </c>
      <c r="W292" s="1" t="s">
        <v>754</v>
      </c>
      <c r="X292" s="1" t="s">
        <v>835</v>
      </c>
      <c r="Y292" s="1" t="s">
        <v>441</v>
      </c>
      <c r="Z292" s="1" t="s">
        <v>648</v>
      </c>
      <c r="AA292" s="1" t="s">
        <v>628</v>
      </c>
      <c r="AB292" s="1" t="s">
        <v>740</v>
      </c>
      <c r="AC292" s="1" t="s">
        <v>770</v>
      </c>
      <c r="AD292" s="1" t="s">
        <v>669</v>
      </c>
    </row>
    <row r="293" spans="1:30" x14ac:dyDescent="0.35">
      <c r="A293" s="1" t="s">
        <v>30</v>
      </c>
      <c r="B293">
        <v>2021</v>
      </c>
      <c r="C293" s="1" t="s">
        <v>107</v>
      </c>
      <c r="D293" s="1" t="s">
        <v>642</v>
      </c>
      <c r="E293" s="1" t="s">
        <v>889</v>
      </c>
      <c r="F293" s="1" t="s">
        <v>687</v>
      </c>
      <c r="G293" s="1" t="s">
        <v>663</v>
      </c>
      <c r="H293" s="1" t="s">
        <v>339</v>
      </c>
      <c r="I293" s="1" t="s">
        <v>654</v>
      </c>
      <c r="J293" s="1" t="s">
        <v>369</v>
      </c>
      <c r="K293" s="1" t="s">
        <v>707</v>
      </c>
      <c r="L293" s="1" t="s">
        <v>174</v>
      </c>
      <c r="M293" s="1" t="s">
        <v>732</v>
      </c>
      <c r="N293" s="1" t="s">
        <v>766</v>
      </c>
      <c r="O293" s="1" t="s">
        <v>890</v>
      </c>
      <c r="P293" s="1" t="s">
        <v>663</v>
      </c>
      <c r="Q293" s="1" t="s">
        <v>891</v>
      </c>
      <c r="R293" s="1" t="s">
        <v>355</v>
      </c>
      <c r="S293" s="1" t="s">
        <v>727</v>
      </c>
      <c r="T293" s="1" t="s">
        <v>454</v>
      </c>
      <c r="U293" s="1" t="s">
        <v>892</v>
      </c>
      <c r="V293" s="1" t="s">
        <v>448</v>
      </c>
      <c r="W293" s="1" t="s">
        <v>721</v>
      </c>
      <c r="X293" s="1" t="s">
        <v>483</v>
      </c>
      <c r="Y293" s="1" t="s">
        <v>711</v>
      </c>
      <c r="Z293" s="1" t="s">
        <v>893</v>
      </c>
      <c r="AA293" s="1" t="s">
        <v>502</v>
      </c>
      <c r="AB293" s="1" t="s">
        <v>805</v>
      </c>
      <c r="AC293" s="1" t="s">
        <v>717</v>
      </c>
      <c r="AD293" s="1" t="s">
        <v>748</v>
      </c>
    </row>
    <row r="294" spans="1:30" x14ac:dyDescent="0.35">
      <c r="A294" s="1" t="s">
        <v>54</v>
      </c>
      <c r="B294">
        <v>2021</v>
      </c>
      <c r="C294" s="1" t="s">
        <v>107</v>
      </c>
      <c r="D294" s="1" t="s">
        <v>637</v>
      </c>
      <c r="E294" s="1" t="s">
        <v>894</v>
      </c>
      <c r="F294" s="1" t="s">
        <v>742</v>
      </c>
      <c r="G294" s="1" t="s">
        <v>760</v>
      </c>
      <c r="H294" s="1" t="s">
        <v>703</v>
      </c>
      <c r="I294" s="1" t="s">
        <v>717</v>
      </c>
      <c r="J294" s="1" t="s">
        <v>868</v>
      </c>
      <c r="K294" s="1" t="s">
        <v>329</v>
      </c>
      <c r="L294" s="1" t="s">
        <v>183</v>
      </c>
      <c r="M294" s="1" t="s">
        <v>677</v>
      </c>
      <c r="N294" s="1" t="s">
        <v>600</v>
      </c>
      <c r="O294" s="1" t="s">
        <v>529</v>
      </c>
      <c r="P294" s="1" t="s">
        <v>474</v>
      </c>
      <c r="Q294" s="1" t="s">
        <v>895</v>
      </c>
      <c r="R294" s="1" t="s">
        <v>606</v>
      </c>
      <c r="S294" s="1" t="s">
        <v>567</v>
      </c>
      <c r="T294" s="1" t="s">
        <v>735</v>
      </c>
      <c r="U294" s="1" t="s">
        <v>827</v>
      </c>
      <c r="V294" s="1" t="s">
        <v>721</v>
      </c>
      <c r="W294" s="1" t="s">
        <v>674</v>
      </c>
      <c r="X294" s="1" t="s">
        <v>586</v>
      </c>
      <c r="Y294" s="1" t="s">
        <v>730</v>
      </c>
      <c r="Z294" s="1" t="s">
        <v>647</v>
      </c>
      <c r="AA294" s="1" t="s">
        <v>450</v>
      </c>
      <c r="AB294" s="1" t="s">
        <v>698</v>
      </c>
      <c r="AC294" s="1" t="s">
        <v>463</v>
      </c>
      <c r="AD294" s="1" t="s">
        <v>586</v>
      </c>
    </row>
    <row r="295" spans="1:30" x14ac:dyDescent="0.35">
      <c r="A295" s="1" t="s">
        <v>73</v>
      </c>
      <c r="B295">
        <v>2021</v>
      </c>
      <c r="C295" s="1" t="s">
        <v>107</v>
      </c>
      <c r="D295" s="1" t="s">
        <v>506</v>
      </c>
      <c r="E295" s="1" t="s">
        <v>896</v>
      </c>
      <c r="F295" s="1" t="s">
        <v>502</v>
      </c>
      <c r="G295" s="1" t="s">
        <v>698</v>
      </c>
      <c r="H295" s="1" t="s">
        <v>897</v>
      </c>
      <c r="I295" s="1" t="s">
        <v>778</v>
      </c>
      <c r="J295" s="1" t="s">
        <v>438</v>
      </c>
      <c r="K295" s="1" t="s">
        <v>779</v>
      </c>
      <c r="L295" s="1" t="s">
        <v>180</v>
      </c>
      <c r="M295" s="1" t="s">
        <v>590</v>
      </c>
      <c r="N295" s="1" t="s">
        <v>821</v>
      </c>
      <c r="O295" s="1" t="s">
        <v>339</v>
      </c>
      <c r="P295" s="1" t="s">
        <v>748</v>
      </c>
      <c r="Q295" s="1" t="s">
        <v>898</v>
      </c>
      <c r="R295" s="1" t="s">
        <v>893</v>
      </c>
      <c r="S295" s="1" t="s">
        <v>690</v>
      </c>
      <c r="T295" s="1" t="s">
        <v>703</v>
      </c>
      <c r="U295" s="1" t="s">
        <v>827</v>
      </c>
      <c r="V295" s="1" t="s">
        <v>743</v>
      </c>
      <c r="W295" s="1" t="s">
        <v>610</v>
      </c>
      <c r="X295" s="1" t="s">
        <v>624</v>
      </c>
      <c r="Y295" s="1" t="s">
        <v>644</v>
      </c>
      <c r="Z295" s="1" t="s">
        <v>735</v>
      </c>
      <c r="AA295" s="1" t="s">
        <v>758</v>
      </c>
      <c r="AB295" s="1" t="s">
        <v>704</v>
      </c>
      <c r="AC295" s="1" t="s">
        <v>704</v>
      </c>
      <c r="AD295" s="1" t="s">
        <v>356</v>
      </c>
    </row>
    <row r="296" spans="1:30" x14ac:dyDescent="0.35">
      <c r="A296" s="1" t="s">
        <v>30</v>
      </c>
      <c r="B296">
        <v>2021</v>
      </c>
      <c r="C296" s="1" t="s">
        <v>123</v>
      </c>
      <c r="D296" s="1" t="s">
        <v>565</v>
      </c>
      <c r="E296" s="1" t="s">
        <v>854</v>
      </c>
      <c r="F296" s="1" t="s">
        <v>745</v>
      </c>
      <c r="G296" s="1" t="s">
        <v>795</v>
      </c>
      <c r="H296" s="1" t="s">
        <v>899</v>
      </c>
      <c r="I296" s="1" t="s">
        <v>766</v>
      </c>
      <c r="J296" s="1" t="s">
        <v>493</v>
      </c>
      <c r="K296" s="1" t="s">
        <v>329</v>
      </c>
      <c r="L296" s="1" t="s">
        <v>157</v>
      </c>
      <c r="M296" s="1" t="s">
        <v>736</v>
      </c>
      <c r="N296" s="1" t="s">
        <v>733</v>
      </c>
      <c r="O296" s="1" t="s">
        <v>810</v>
      </c>
      <c r="P296" s="1" t="s">
        <v>760</v>
      </c>
      <c r="Q296" s="1" t="s">
        <v>900</v>
      </c>
      <c r="R296" s="1" t="s">
        <v>668</v>
      </c>
      <c r="S296" s="1" t="s">
        <v>606</v>
      </c>
      <c r="T296" s="1" t="s">
        <v>827</v>
      </c>
      <c r="U296" s="1" t="s">
        <v>892</v>
      </c>
      <c r="V296" s="1" t="s">
        <v>448</v>
      </c>
      <c r="W296" s="1" t="s">
        <v>743</v>
      </c>
      <c r="X296" s="1" t="s">
        <v>475</v>
      </c>
      <c r="Y296" s="1" t="s">
        <v>693</v>
      </c>
      <c r="Z296" s="1" t="s">
        <v>803</v>
      </c>
      <c r="AA296" s="1" t="s">
        <v>752</v>
      </c>
      <c r="AB296" s="1" t="s">
        <v>676</v>
      </c>
      <c r="AC296" s="1" t="s">
        <v>794</v>
      </c>
      <c r="AD296" s="1" t="s">
        <v>450</v>
      </c>
    </row>
    <row r="297" spans="1:30" x14ac:dyDescent="0.35">
      <c r="A297" s="1" t="s">
        <v>54</v>
      </c>
      <c r="B297">
        <v>2021</v>
      </c>
      <c r="C297" s="1" t="s">
        <v>123</v>
      </c>
      <c r="D297" s="1" t="s">
        <v>700</v>
      </c>
      <c r="E297" s="1" t="s">
        <v>901</v>
      </c>
      <c r="F297" s="1" t="s">
        <v>890</v>
      </c>
      <c r="G297" s="1" t="s">
        <v>448</v>
      </c>
      <c r="H297" s="1" t="s">
        <v>723</v>
      </c>
      <c r="I297" s="1" t="s">
        <v>902</v>
      </c>
      <c r="J297" s="1" t="s">
        <v>749</v>
      </c>
      <c r="K297" s="1" t="s">
        <v>514</v>
      </c>
      <c r="L297" s="1" t="s">
        <v>176</v>
      </c>
      <c r="M297" s="1" t="s">
        <v>514</v>
      </c>
      <c r="N297" s="1" t="s">
        <v>648</v>
      </c>
      <c r="O297" s="1" t="s">
        <v>903</v>
      </c>
      <c r="P297" s="1" t="s">
        <v>852</v>
      </c>
      <c r="Q297" s="1" t="s">
        <v>904</v>
      </c>
      <c r="R297" s="1" t="s">
        <v>724</v>
      </c>
      <c r="S297" s="1" t="s">
        <v>538</v>
      </c>
      <c r="T297" s="1" t="s">
        <v>770</v>
      </c>
      <c r="U297" s="1" t="s">
        <v>723</v>
      </c>
      <c r="V297" s="1" t="s">
        <v>698</v>
      </c>
      <c r="W297" s="1" t="s">
        <v>700</v>
      </c>
      <c r="X297" s="1" t="s">
        <v>709</v>
      </c>
      <c r="Y297" s="1" t="s">
        <v>455</v>
      </c>
      <c r="Z297" s="1" t="s">
        <v>706</v>
      </c>
      <c r="AA297" s="1" t="s">
        <v>450</v>
      </c>
      <c r="AB297" s="1" t="s">
        <v>669</v>
      </c>
      <c r="AC297" s="1" t="s">
        <v>654</v>
      </c>
      <c r="AD297" s="1" t="s">
        <v>794</v>
      </c>
    </row>
    <row r="298" spans="1:30" x14ac:dyDescent="0.35">
      <c r="A298" s="1" t="s">
        <v>73</v>
      </c>
      <c r="B298">
        <v>2021</v>
      </c>
      <c r="C298" s="1" t="s">
        <v>123</v>
      </c>
      <c r="D298" s="1" t="s">
        <v>609</v>
      </c>
      <c r="E298" s="1" t="s">
        <v>905</v>
      </c>
      <c r="F298" s="1" t="s">
        <v>483</v>
      </c>
      <c r="G298" s="1" t="s">
        <v>783</v>
      </c>
      <c r="H298" s="1" t="s">
        <v>809</v>
      </c>
      <c r="I298" s="1" t="s">
        <v>736</v>
      </c>
      <c r="J298" s="1" t="s">
        <v>506</v>
      </c>
      <c r="K298" s="1" t="s">
        <v>624</v>
      </c>
      <c r="L298" s="1" t="s">
        <v>166</v>
      </c>
      <c r="M298" s="1" t="s">
        <v>897</v>
      </c>
      <c r="N298" s="1" t="s">
        <v>450</v>
      </c>
      <c r="O298" s="1" t="s">
        <v>906</v>
      </c>
      <c r="P298" s="1" t="s">
        <v>794</v>
      </c>
      <c r="Q298" s="1" t="s">
        <v>856</v>
      </c>
      <c r="R298" s="1" t="s">
        <v>343</v>
      </c>
      <c r="S298" s="1" t="s">
        <v>744</v>
      </c>
      <c r="T298" s="1" t="s">
        <v>717</v>
      </c>
      <c r="U298" s="1" t="s">
        <v>723</v>
      </c>
      <c r="V298" s="1" t="s">
        <v>760</v>
      </c>
      <c r="W298" s="1" t="s">
        <v>194</v>
      </c>
      <c r="X298" s="1" t="s">
        <v>829</v>
      </c>
      <c r="Y298" s="1" t="s">
        <v>713</v>
      </c>
      <c r="Z298" s="1" t="s">
        <v>362</v>
      </c>
      <c r="AA298" s="1" t="s">
        <v>712</v>
      </c>
      <c r="AB298" s="1" t="s">
        <v>783</v>
      </c>
      <c r="AC298" s="1" t="s">
        <v>727</v>
      </c>
      <c r="AD298" s="1" t="s">
        <v>893</v>
      </c>
    </row>
    <row r="299" spans="1:30" x14ac:dyDescent="0.35">
      <c r="A299" s="1" t="s">
        <v>30</v>
      </c>
      <c r="B299">
        <v>2021</v>
      </c>
      <c r="C299" s="1" t="s">
        <v>136</v>
      </c>
      <c r="D299" s="1" t="s">
        <v>441</v>
      </c>
      <c r="E299" s="1" t="s">
        <v>907</v>
      </c>
      <c r="F299" s="1" t="s">
        <v>347</v>
      </c>
      <c r="G299" s="1" t="s">
        <v>740</v>
      </c>
      <c r="H299" s="1" t="s">
        <v>562</v>
      </c>
      <c r="I299" s="1" t="s">
        <v>829</v>
      </c>
      <c r="J299" s="1" t="s">
        <v>584</v>
      </c>
      <c r="K299" s="1" t="s">
        <v>763</v>
      </c>
      <c r="L299" s="1" t="s">
        <v>183</v>
      </c>
      <c r="M299" s="1" t="s">
        <v>908</v>
      </c>
      <c r="N299" s="1" t="s">
        <v>483</v>
      </c>
      <c r="O299" s="1" t="s">
        <v>755</v>
      </c>
      <c r="P299" s="1" t="s">
        <v>771</v>
      </c>
      <c r="Q299" s="1" t="s">
        <v>909</v>
      </c>
      <c r="R299" s="1" t="s">
        <v>475</v>
      </c>
      <c r="S299" s="1" t="s">
        <v>766</v>
      </c>
      <c r="T299" s="1" t="s">
        <v>757</v>
      </c>
      <c r="U299" s="1" t="s">
        <v>48</v>
      </c>
      <c r="V299" s="1" t="s">
        <v>624</v>
      </c>
      <c r="W299" s="1" t="s">
        <v>343</v>
      </c>
      <c r="X299" s="1" t="s">
        <v>910</v>
      </c>
      <c r="Y299" s="1" t="s">
        <v>362</v>
      </c>
      <c r="Z299" s="1" t="s">
        <v>811</v>
      </c>
      <c r="AA299" s="1" t="s">
        <v>799</v>
      </c>
      <c r="AB299" s="1" t="s">
        <v>696</v>
      </c>
      <c r="AC299" s="1" t="s">
        <v>329</v>
      </c>
      <c r="AD299" s="1" t="s">
        <v>329</v>
      </c>
    </row>
    <row r="300" spans="1:30" x14ac:dyDescent="0.35">
      <c r="A300" s="1" t="s">
        <v>54</v>
      </c>
      <c r="B300">
        <v>2021</v>
      </c>
      <c r="C300" s="1" t="s">
        <v>136</v>
      </c>
      <c r="D300" s="1" t="s">
        <v>726</v>
      </c>
      <c r="E300" s="1" t="s">
        <v>911</v>
      </c>
      <c r="F300" s="1" t="s">
        <v>912</v>
      </c>
      <c r="G300" s="1" t="s">
        <v>821</v>
      </c>
      <c r="H300" s="1" t="s">
        <v>902</v>
      </c>
      <c r="I300" s="1" t="s">
        <v>913</v>
      </c>
      <c r="J300" s="1" t="s">
        <v>774</v>
      </c>
      <c r="K300" s="1" t="s">
        <v>914</v>
      </c>
      <c r="L300" s="1" t="s">
        <v>244</v>
      </c>
      <c r="M300" s="1" t="s">
        <v>762</v>
      </c>
      <c r="N300" s="1" t="s">
        <v>359</v>
      </c>
      <c r="O300" s="1" t="s">
        <v>915</v>
      </c>
      <c r="P300" s="1" t="s">
        <v>753</v>
      </c>
      <c r="Q300" s="1" t="s">
        <v>916</v>
      </c>
      <c r="R300" s="1" t="s">
        <v>821</v>
      </c>
      <c r="S300" s="1" t="s">
        <v>585</v>
      </c>
      <c r="T300" s="1" t="s">
        <v>716</v>
      </c>
      <c r="U300" s="1" t="s">
        <v>749</v>
      </c>
      <c r="V300" s="1" t="s">
        <v>743</v>
      </c>
      <c r="W300" s="1" t="s">
        <v>316</v>
      </c>
      <c r="X300" s="1" t="s">
        <v>474</v>
      </c>
      <c r="Y300" s="1" t="s">
        <v>621</v>
      </c>
      <c r="Z300" s="1" t="s">
        <v>735</v>
      </c>
      <c r="AA300" s="1" t="s">
        <v>669</v>
      </c>
      <c r="AB300" s="1" t="s">
        <v>709</v>
      </c>
      <c r="AC300" s="1" t="s">
        <v>725</v>
      </c>
      <c r="AD300" s="1" t="s">
        <v>628</v>
      </c>
    </row>
    <row r="301" spans="1:30" x14ac:dyDescent="0.35">
      <c r="A301" s="1" t="s">
        <v>73</v>
      </c>
      <c r="B301">
        <v>2021</v>
      </c>
      <c r="C301" s="1" t="s">
        <v>136</v>
      </c>
      <c r="D301" s="1" t="s">
        <v>632</v>
      </c>
      <c r="E301" s="1" t="s">
        <v>917</v>
      </c>
      <c r="F301" s="1" t="s">
        <v>529</v>
      </c>
      <c r="G301" s="1" t="s">
        <v>705</v>
      </c>
      <c r="H301" s="1" t="s">
        <v>918</v>
      </c>
      <c r="I301" s="1" t="s">
        <v>782</v>
      </c>
      <c r="J301" s="1" t="s">
        <v>690</v>
      </c>
      <c r="K301" s="1" t="s">
        <v>459</v>
      </c>
      <c r="L301" s="1" t="s">
        <v>176</v>
      </c>
      <c r="M301" s="1" t="s">
        <v>339</v>
      </c>
      <c r="N301" s="1" t="s">
        <v>696</v>
      </c>
      <c r="O301" s="1" t="s">
        <v>595</v>
      </c>
      <c r="P301" s="1" t="s">
        <v>668</v>
      </c>
      <c r="Q301" s="1" t="s">
        <v>826</v>
      </c>
      <c r="R301" s="1" t="s">
        <v>817</v>
      </c>
      <c r="S301" s="1" t="s">
        <v>658</v>
      </c>
      <c r="T301" s="1" t="s">
        <v>474</v>
      </c>
      <c r="U301" s="1" t="s">
        <v>749</v>
      </c>
      <c r="V301" s="1" t="s">
        <v>873</v>
      </c>
      <c r="W301" s="1" t="s">
        <v>691</v>
      </c>
      <c r="X301" s="1" t="s">
        <v>468</v>
      </c>
      <c r="Y301" s="1" t="s">
        <v>684</v>
      </c>
      <c r="Z301" s="1" t="s">
        <v>740</v>
      </c>
      <c r="AA301" s="1" t="s">
        <v>525</v>
      </c>
      <c r="AB301" s="1" t="s">
        <v>803</v>
      </c>
      <c r="AC301" s="1" t="s">
        <v>356</v>
      </c>
      <c r="AD301" s="1" t="s">
        <v>474</v>
      </c>
    </row>
    <row r="302" spans="1:30" x14ac:dyDescent="0.35">
      <c r="A302" s="1" t="s">
        <v>30</v>
      </c>
      <c r="B302">
        <v>2021</v>
      </c>
      <c r="C302" s="1" t="s">
        <v>146</v>
      </c>
      <c r="D302" s="1" t="s">
        <v>627</v>
      </c>
      <c r="E302" s="1" t="s">
        <v>919</v>
      </c>
      <c r="F302" s="1" t="s">
        <v>920</v>
      </c>
      <c r="G302" s="1" t="s">
        <v>705</v>
      </c>
      <c r="H302" s="1" t="s">
        <v>921</v>
      </c>
      <c r="I302" s="1" t="s">
        <v>803</v>
      </c>
      <c r="J302" s="1" t="s">
        <v>715</v>
      </c>
      <c r="K302" s="1" t="s">
        <v>447</v>
      </c>
      <c r="L302" s="1" t="s">
        <v>126</v>
      </c>
      <c r="M302" s="1" t="s">
        <v>614</v>
      </c>
      <c r="N302" s="1" t="s">
        <v>447</v>
      </c>
      <c r="O302" s="1" t="s">
        <v>554</v>
      </c>
      <c r="P302" s="1" t="s">
        <v>922</v>
      </c>
      <c r="Q302" s="1" t="s">
        <v>765</v>
      </c>
      <c r="R302" s="1" t="s">
        <v>475</v>
      </c>
      <c r="S302" s="1" t="s">
        <v>827</v>
      </c>
      <c r="T302" s="1" t="s">
        <v>483</v>
      </c>
      <c r="U302" s="1" t="s">
        <v>48</v>
      </c>
      <c r="V302" s="1" t="s">
        <v>350</v>
      </c>
      <c r="W302" s="1" t="s">
        <v>707</v>
      </c>
      <c r="X302" s="1" t="s">
        <v>908</v>
      </c>
      <c r="Y302" s="1" t="s">
        <v>466</v>
      </c>
      <c r="Z302" s="1" t="s">
        <v>474</v>
      </c>
      <c r="AA302" s="1" t="s">
        <v>810</v>
      </c>
      <c r="AB302" s="1" t="s">
        <v>873</v>
      </c>
      <c r="AC302" s="1" t="s">
        <v>823</v>
      </c>
      <c r="AD302" s="1" t="s">
        <v>350</v>
      </c>
    </row>
    <row r="303" spans="1:30" x14ac:dyDescent="0.35">
      <c r="A303" s="1" t="s">
        <v>54</v>
      </c>
      <c r="B303">
        <v>2021</v>
      </c>
      <c r="C303" s="1" t="s">
        <v>146</v>
      </c>
      <c r="D303" s="1" t="s">
        <v>601</v>
      </c>
      <c r="E303" s="1" t="s">
        <v>923</v>
      </c>
      <c r="F303" s="1" t="s">
        <v>551</v>
      </c>
      <c r="G303" s="1" t="s">
        <v>821</v>
      </c>
      <c r="H303" s="1" t="s">
        <v>587</v>
      </c>
      <c r="I303" s="1" t="s">
        <v>499</v>
      </c>
      <c r="J303" s="1" t="s">
        <v>924</v>
      </c>
      <c r="K303" s="1" t="s">
        <v>925</v>
      </c>
      <c r="L303" s="1" t="s">
        <v>276</v>
      </c>
      <c r="M303" s="1" t="s">
        <v>447</v>
      </c>
      <c r="N303" s="1" t="s">
        <v>725</v>
      </c>
      <c r="O303" s="1" t="s">
        <v>814</v>
      </c>
      <c r="P303" s="1" t="s">
        <v>750</v>
      </c>
      <c r="Q303" s="1" t="s">
        <v>926</v>
      </c>
      <c r="R303" s="1" t="s">
        <v>717</v>
      </c>
      <c r="S303" s="1" t="s">
        <v>372</v>
      </c>
      <c r="T303" s="1" t="s">
        <v>721</v>
      </c>
      <c r="U303" s="1" t="s">
        <v>922</v>
      </c>
      <c r="V303" s="1" t="s">
        <v>705</v>
      </c>
      <c r="W303" s="1" t="s">
        <v>661</v>
      </c>
      <c r="X303" s="1" t="s">
        <v>479</v>
      </c>
      <c r="Y303" s="1" t="s">
        <v>637</v>
      </c>
      <c r="Z303" s="1" t="s">
        <v>600</v>
      </c>
      <c r="AA303" s="1" t="s">
        <v>845</v>
      </c>
      <c r="AB303" s="1" t="s">
        <v>794</v>
      </c>
      <c r="AC303" s="1" t="s">
        <v>770</v>
      </c>
      <c r="AD303" s="1" t="s">
        <v>474</v>
      </c>
    </row>
    <row r="304" spans="1:30" x14ac:dyDescent="0.35">
      <c r="A304" s="1" t="s">
        <v>73</v>
      </c>
      <c r="B304">
        <v>2021</v>
      </c>
      <c r="C304" s="1" t="s">
        <v>146</v>
      </c>
      <c r="D304" s="1" t="s">
        <v>424</v>
      </c>
      <c r="E304" s="1" t="s">
        <v>834</v>
      </c>
      <c r="F304" s="1" t="s">
        <v>927</v>
      </c>
      <c r="G304" s="1" t="s">
        <v>682</v>
      </c>
      <c r="H304" s="1" t="s">
        <v>928</v>
      </c>
      <c r="I304" s="1" t="s">
        <v>483</v>
      </c>
      <c r="J304" s="1" t="s">
        <v>783</v>
      </c>
      <c r="K304" s="1" t="s">
        <v>546</v>
      </c>
      <c r="L304" s="1" t="s">
        <v>273</v>
      </c>
      <c r="M304" s="1" t="s">
        <v>458</v>
      </c>
      <c r="N304" s="1" t="s">
        <v>811</v>
      </c>
      <c r="O304" s="1" t="s">
        <v>321</v>
      </c>
      <c r="P304" s="1" t="s">
        <v>677</v>
      </c>
      <c r="Q304" s="1" t="s">
        <v>929</v>
      </c>
      <c r="R304" s="1" t="s">
        <v>462</v>
      </c>
      <c r="S304" s="1" t="s">
        <v>194</v>
      </c>
      <c r="T304" s="1" t="s">
        <v>668</v>
      </c>
      <c r="U304" s="1" t="s">
        <v>922</v>
      </c>
      <c r="V304" s="1" t="s">
        <v>779</v>
      </c>
      <c r="W304" s="1" t="s">
        <v>721</v>
      </c>
      <c r="X304" s="1" t="s">
        <v>777</v>
      </c>
      <c r="Y304" s="1" t="s">
        <v>600</v>
      </c>
      <c r="Z304" s="1" t="s">
        <v>698</v>
      </c>
      <c r="AA304" s="1" t="s">
        <v>624</v>
      </c>
      <c r="AB304" s="1" t="s">
        <v>343</v>
      </c>
      <c r="AC304" s="1" t="s">
        <v>450</v>
      </c>
      <c r="AD304" s="1" t="s">
        <v>835</v>
      </c>
    </row>
    <row r="305" spans="1:30" x14ac:dyDescent="0.35">
      <c r="A305" s="1" t="s">
        <v>30</v>
      </c>
      <c r="B305">
        <v>2021</v>
      </c>
      <c r="C305" s="1" t="s">
        <v>163</v>
      </c>
      <c r="D305" s="1" t="s">
        <v>441</v>
      </c>
      <c r="E305" s="1" t="s">
        <v>930</v>
      </c>
      <c r="F305" s="1" t="s">
        <v>931</v>
      </c>
      <c r="G305" s="1" t="s">
        <v>672</v>
      </c>
      <c r="H305" s="1" t="s">
        <v>836</v>
      </c>
      <c r="I305" s="1" t="s">
        <v>324</v>
      </c>
      <c r="J305" s="1" t="s">
        <v>699</v>
      </c>
      <c r="K305" s="1" t="s">
        <v>863</v>
      </c>
      <c r="L305" s="1" t="s">
        <v>113</v>
      </c>
      <c r="M305" s="1" t="s">
        <v>908</v>
      </c>
      <c r="N305" s="1" t="s">
        <v>750</v>
      </c>
      <c r="O305" s="1" t="s">
        <v>822</v>
      </c>
      <c r="P305" s="1" t="s">
        <v>624</v>
      </c>
      <c r="Q305" s="1" t="s">
        <v>932</v>
      </c>
      <c r="R305" s="1" t="s">
        <v>546</v>
      </c>
      <c r="S305" s="1" t="s">
        <v>329</v>
      </c>
      <c r="T305" s="1" t="s">
        <v>475</v>
      </c>
      <c r="U305" s="1" t="s">
        <v>48</v>
      </c>
      <c r="V305" s="1" t="s">
        <v>841</v>
      </c>
      <c r="W305" s="1" t="s">
        <v>712</v>
      </c>
      <c r="X305" s="1" t="s">
        <v>595</v>
      </c>
      <c r="Y305" s="1" t="s">
        <v>672</v>
      </c>
      <c r="Z305" s="1" t="s">
        <v>668</v>
      </c>
      <c r="AA305" s="1" t="s">
        <v>761</v>
      </c>
      <c r="AB305" s="1" t="s">
        <v>474</v>
      </c>
      <c r="AC305" s="1" t="s">
        <v>514</v>
      </c>
      <c r="AD305" s="1" t="s">
        <v>687</v>
      </c>
    </row>
    <row r="306" spans="1:30" x14ac:dyDescent="0.35">
      <c r="A306" s="1" t="s">
        <v>54</v>
      </c>
      <c r="B306">
        <v>2021</v>
      </c>
      <c r="C306" s="1" t="s">
        <v>163</v>
      </c>
      <c r="D306" s="1" t="s">
        <v>706</v>
      </c>
      <c r="E306" s="1" t="s">
        <v>933</v>
      </c>
      <c r="F306" s="1" t="s">
        <v>934</v>
      </c>
      <c r="G306" s="1" t="s">
        <v>569</v>
      </c>
      <c r="H306" s="1" t="s">
        <v>935</v>
      </c>
      <c r="I306" s="1" t="s">
        <v>936</v>
      </c>
      <c r="J306" s="1" t="s">
        <v>937</v>
      </c>
      <c r="K306" s="1" t="s">
        <v>742</v>
      </c>
      <c r="L306" s="1" t="s">
        <v>198</v>
      </c>
      <c r="M306" s="1" t="s">
        <v>447</v>
      </c>
      <c r="N306" s="1" t="s">
        <v>770</v>
      </c>
      <c r="O306" s="1" t="s">
        <v>938</v>
      </c>
      <c r="P306" s="1" t="s">
        <v>620</v>
      </c>
      <c r="Q306" s="1" t="s">
        <v>854</v>
      </c>
      <c r="R306" s="1" t="s">
        <v>714</v>
      </c>
      <c r="S306" s="1" t="s">
        <v>618</v>
      </c>
      <c r="T306" s="1" t="s">
        <v>743</v>
      </c>
      <c r="U306" s="1" t="s">
        <v>823</v>
      </c>
      <c r="V306" s="1" t="s">
        <v>324</v>
      </c>
      <c r="W306" s="1" t="s">
        <v>600</v>
      </c>
      <c r="X306" s="1" t="s">
        <v>823</v>
      </c>
      <c r="Y306" s="1" t="s">
        <v>438</v>
      </c>
      <c r="Z306" s="1" t="s">
        <v>610</v>
      </c>
      <c r="AA306" s="1" t="s">
        <v>712</v>
      </c>
      <c r="AB306" s="1" t="s">
        <v>355</v>
      </c>
      <c r="AC306" s="1" t="s">
        <v>795</v>
      </c>
      <c r="AD306" s="1" t="s">
        <v>817</v>
      </c>
    </row>
    <row r="307" spans="1:30" x14ac:dyDescent="0.35">
      <c r="A307" s="1" t="s">
        <v>73</v>
      </c>
      <c r="B307">
        <v>2021</v>
      </c>
      <c r="C307" s="1" t="s">
        <v>163</v>
      </c>
      <c r="D307" s="1" t="s">
        <v>720</v>
      </c>
      <c r="E307" s="1" t="s">
        <v>879</v>
      </c>
      <c r="F307" s="1" t="s">
        <v>939</v>
      </c>
      <c r="G307" s="1" t="s">
        <v>709</v>
      </c>
      <c r="H307" s="1" t="s">
        <v>940</v>
      </c>
      <c r="I307" s="1" t="s">
        <v>897</v>
      </c>
      <c r="J307" s="1" t="s">
        <v>753</v>
      </c>
      <c r="K307" s="1" t="s">
        <v>732</v>
      </c>
      <c r="L307" s="1" t="s">
        <v>215</v>
      </c>
      <c r="M307" s="1" t="s">
        <v>941</v>
      </c>
      <c r="N307" s="1" t="s">
        <v>172</v>
      </c>
      <c r="O307" s="1" t="s">
        <v>587</v>
      </c>
      <c r="P307" s="1" t="s">
        <v>732</v>
      </c>
      <c r="Q307" s="1" t="s">
        <v>885</v>
      </c>
      <c r="R307" s="1" t="s">
        <v>514</v>
      </c>
      <c r="S307" s="1" t="s">
        <v>805</v>
      </c>
      <c r="T307" s="1" t="s">
        <v>723</v>
      </c>
      <c r="U307" s="1" t="s">
        <v>823</v>
      </c>
      <c r="V307" s="1" t="s">
        <v>668</v>
      </c>
      <c r="W307" s="1" t="s">
        <v>740</v>
      </c>
      <c r="X307" s="1" t="s">
        <v>813</v>
      </c>
      <c r="Y307" s="1" t="s">
        <v>805</v>
      </c>
      <c r="Z307" s="1" t="s">
        <v>352</v>
      </c>
      <c r="AA307" s="1" t="s">
        <v>687</v>
      </c>
      <c r="AB307" s="1" t="s">
        <v>942</v>
      </c>
      <c r="AC307" s="1" t="s">
        <v>807</v>
      </c>
      <c r="AD307" s="1" t="s">
        <v>841</v>
      </c>
    </row>
    <row r="308" spans="1:30" x14ac:dyDescent="0.35">
      <c r="A308" s="1" t="s">
        <v>30</v>
      </c>
      <c r="B308">
        <v>2021</v>
      </c>
      <c r="C308" s="1" t="s">
        <v>182</v>
      </c>
      <c r="D308" s="1" t="s">
        <v>625</v>
      </c>
      <c r="E308" s="1" t="s">
        <v>943</v>
      </c>
      <c r="F308" s="1" t="s">
        <v>944</v>
      </c>
      <c r="G308" s="1" t="s">
        <v>709</v>
      </c>
      <c r="H308" s="1" t="s">
        <v>828</v>
      </c>
      <c r="I308" s="1" t="s">
        <v>796</v>
      </c>
      <c r="J308" s="1" t="s">
        <v>747</v>
      </c>
      <c r="K308" s="1" t="s">
        <v>514</v>
      </c>
      <c r="L308" s="1" t="s">
        <v>255</v>
      </c>
      <c r="M308" s="1" t="s">
        <v>755</v>
      </c>
      <c r="N308" s="1" t="s">
        <v>799</v>
      </c>
      <c r="O308" s="1" t="s">
        <v>945</v>
      </c>
      <c r="P308" s="1" t="s">
        <v>817</v>
      </c>
      <c r="Q308" s="1" t="s">
        <v>869</v>
      </c>
      <c r="R308" s="1" t="s">
        <v>813</v>
      </c>
      <c r="S308" s="1" t="s">
        <v>677</v>
      </c>
      <c r="T308" s="1" t="s">
        <v>777</v>
      </c>
      <c r="U308" s="1" t="s">
        <v>48</v>
      </c>
      <c r="V308" s="1" t="s">
        <v>946</v>
      </c>
      <c r="W308" s="1" t="s">
        <v>172</v>
      </c>
      <c r="X308" s="1" t="s">
        <v>915</v>
      </c>
      <c r="Y308" s="1" t="s">
        <v>324</v>
      </c>
      <c r="Z308" s="1" t="s">
        <v>329</v>
      </c>
      <c r="AA308" s="1" t="s">
        <v>543</v>
      </c>
      <c r="AB308" s="1" t="s">
        <v>712</v>
      </c>
      <c r="AC308" s="1" t="s">
        <v>731</v>
      </c>
      <c r="AD308" s="1" t="s">
        <v>863</v>
      </c>
    </row>
    <row r="309" spans="1:30" x14ac:dyDescent="0.35">
      <c r="A309" s="1" t="s">
        <v>54</v>
      </c>
      <c r="B309">
        <v>2021</v>
      </c>
      <c r="C309" s="1" t="s">
        <v>182</v>
      </c>
      <c r="D309" s="1" t="s">
        <v>664</v>
      </c>
      <c r="E309" s="1" t="s">
        <v>947</v>
      </c>
      <c r="F309" s="1" t="s">
        <v>948</v>
      </c>
      <c r="G309" s="1" t="s">
        <v>707</v>
      </c>
      <c r="H309" s="1" t="s">
        <v>949</v>
      </c>
      <c r="I309" s="1" t="s">
        <v>835</v>
      </c>
      <c r="J309" s="1" t="s">
        <v>950</v>
      </c>
      <c r="K309" s="1" t="s">
        <v>757</v>
      </c>
      <c r="L309" s="1" t="s">
        <v>187</v>
      </c>
      <c r="M309" s="1" t="s">
        <v>750</v>
      </c>
      <c r="N309" s="1" t="s">
        <v>721</v>
      </c>
      <c r="O309" s="1" t="s">
        <v>653</v>
      </c>
      <c r="P309" s="1" t="s">
        <v>797</v>
      </c>
      <c r="Q309" s="1" t="s">
        <v>951</v>
      </c>
      <c r="R309" s="1" t="s">
        <v>779</v>
      </c>
      <c r="S309" s="1" t="s">
        <v>156</v>
      </c>
      <c r="T309" s="1" t="s">
        <v>717</v>
      </c>
      <c r="U309" s="1" t="s">
        <v>350</v>
      </c>
      <c r="V309" s="1" t="s">
        <v>668</v>
      </c>
      <c r="W309" s="1" t="s">
        <v>362</v>
      </c>
      <c r="X309" s="1" t="s">
        <v>514</v>
      </c>
      <c r="Y309" s="1" t="s">
        <v>701</v>
      </c>
      <c r="Z309" s="1" t="s">
        <v>778</v>
      </c>
      <c r="AA309" s="1" t="s">
        <v>474</v>
      </c>
      <c r="AB309" s="1" t="s">
        <v>355</v>
      </c>
      <c r="AC309" s="1" t="s">
        <v>448</v>
      </c>
      <c r="AD309" s="1" t="s">
        <v>829</v>
      </c>
    </row>
    <row r="310" spans="1:30" x14ac:dyDescent="0.35">
      <c r="A310" s="1" t="s">
        <v>73</v>
      </c>
      <c r="B310">
        <v>2021</v>
      </c>
      <c r="C310" s="1" t="s">
        <v>182</v>
      </c>
      <c r="D310" s="1" t="s">
        <v>713</v>
      </c>
      <c r="E310" s="1" t="s">
        <v>952</v>
      </c>
      <c r="F310" s="1" t="s">
        <v>953</v>
      </c>
      <c r="G310" s="1" t="s">
        <v>487</v>
      </c>
      <c r="H310" s="1" t="s">
        <v>954</v>
      </c>
      <c r="I310" s="1" t="s">
        <v>356</v>
      </c>
      <c r="J310" s="1" t="s">
        <v>462</v>
      </c>
      <c r="K310" s="1" t="s">
        <v>752</v>
      </c>
      <c r="L310" s="1" t="s">
        <v>306</v>
      </c>
      <c r="M310" s="1" t="s">
        <v>902</v>
      </c>
      <c r="N310" s="1" t="s">
        <v>536</v>
      </c>
      <c r="O310" s="1" t="s">
        <v>955</v>
      </c>
      <c r="P310" s="1" t="s">
        <v>732</v>
      </c>
      <c r="Q310" s="1" t="s">
        <v>956</v>
      </c>
      <c r="R310" s="1" t="s">
        <v>757</v>
      </c>
      <c r="S310" s="1" t="s">
        <v>352</v>
      </c>
      <c r="T310" s="1" t="s">
        <v>687</v>
      </c>
      <c r="U310" s="1" t="s">
        <v>350</v>
      </c>
      <c r="V310" s="1" t="s">
        <v>677</v>
      </c>
      <c r="W310" s="1" t="s">
        <v>709</v>
      </c>
      <c r="X310" s="1" t="s">
        <v>957</v>
      </c>
      <c r="Y310" s="1" t="s">
        <v>199</v>
      </c>
      <c r="Z310" s="1" t="s">
        <v>450</v>
      </c>
      <c r="AA310" s="1" t="s">
        <v>502</v>
      </c>
      <c r="AB310" s="1" t="s">
        <v>811</v>
      </c>
      <c r="AC310" s="1" t="s">
        <v>811</v>
      </c>
      <c r="AD310" s="1" t="s">
        <v>687</v>
      </c>
    </row>
    <row r="311" spans="1:30" x14ac:dyDescent="0.35">
      <c r="A311" s="1" t="s">
        <v>30</v>
      </c>
      <c r="B311">
        <v>2021</v>
      </c>
      <c r="C311" s="1" t="s">
        <v>197</v>
      </c>
      <c r="D311" s="1" t="s">
        <v>254</v>
      </c>
      <c r="E311" s="1" t="s">
        <v>958</v>
      </c>
      <c r="F311" s="1" t="s">
        <v>808</v>
      </c>
      <c r="G311" s="1" t="s">
        <v>794</v>
      </c>
      <c r="H311" s="1" t="s">
        <v>854</v>
      </c>
      <c r="I311" s="1" t="s">
        <v>764</v>
      </c>
      <c r="J311" s="1" t="s">
        <v>550</v>
      </c>
      <c r="K311" s="1" t="s">
        <v>897</v>
      </c>
      <c r="L311" s="1" t="s">
        <v>284</v>
      </c>
      <c r="M311" s="1" t="s">
        <v>809</v>
      </c>
      <c r="N311" s="1" t="s">
        <v>941</v>
      </c>
      <c r="O311" s="1" t="s">
        <v>953</v>
      </c>
      <c r="P311" s="1" t="s">
        <v>350</v>
      </c>
      <c r="Q311" s="1" t="s">
        <v>959</v>
      </c>
      <c r="R311" s="1" t="s">
        <v>960</v>
      </c>
      <c r="S311" s="1" t="s">
        <v>863</v>
      </c>
      <c r="T311" s="1" t="s">
        <v>782</v>
      </c>
      <c r="U311" s="1" t="s">
        <v>48</v>
      </c>
      <c r="V311" s="1" t="s">
        <v>784</v>
      </c>
      <c r="W311" s="1" t="s">
        <v>835</v>
      </c>
      <c r="X311" s="1" t="s">
        <v>945</v>
      </c>
      <c r="Y311" s="1" t="s">
        <v>893</v>
      </c>
      <c r="Z311" s="1" t="s">
        <v>536</v>
      </c>
      <c r="AA311" s="1" t="s">
        <v>458</v>
      </c>
      <c r="AB311" s="1" t="s">
        <v>758</v>
      </c>
      <c r="AC311" s="1" t="s">
        <v>502</v>
      </c>
      <c r="AD311" s="1" t="s">
        <v>732</v>
      </c>
    </row>
    <row r="312" spans="1:30" x14ac:dyDescent="0.35">
      <c r="A312" s="1" t="s">
        <v>54</v>
      </c>
      <c r="B312">
        <v>2021</v>
      </c>
      <c r="C312" s="1" t="s">
        <v>197</v>
      </c>
      <c r="D312" s="1" t="s">
        <v>664</v>
      </c>
      <c r="E312" s="1" t="s">
        <v>947</v>
      </c>
      <c r="F312" s="1" t="s">
        <v>948</v>
      </c>
      <c r="G312" s="1" t="s">
        <v>593</v>
      </c>
      <c r="H312" s="1" t="s">
        <v>949</v>
      </c>
      <c r="I312" s="1" t="s">
        <v>525</v>
      </c>
      <c r="J312" s="1" t="s">
        <v>216</v>
      </c>
      <c r="K312" s="1" t="s">
        <v>757</v>
      </c>
      <c r="L312" s="1" t="s">
        <v>187</v>
      </c>
      <c r="M312" s="1" t="s">
        <v>750</v>
      </c>
      <c r="N312" s="1" t="s">
        <v>721</v>
      </c>
      <c r="O312" s="1" t="s">
        <v>653</v>
      </c>
      <c r="P312" s="1" t="s">
        <v>797</v>
      </c>
      <c r="Q312" s="1" t="s">
        <v>951</v>
      </c>
      <c r="R312" s="1" t="s">
        <v>779</v>
      </c>
      <c r="S312" s="1" t="s">
        <v>156</v>
      </c>
      <c r="T312" s="1" t="s">
        <v>776</v>
      </c>
      <c r="U312" s="1" t="s">
        <v>350</v>
      </c>
      <c r="V312" s="1" t="s">
        <v>479</v>
      </c>
      <c r="W312" s="1" t="s">
        <v>694</v>
      </c>
      <c r="X312" s="1" t="s">
        <v>514</v>
      </c>
      <c r="Y312" s="1" t="s">
        <v>654</v>
      </c>
      <c r="Z312" s="1" t="s">
        <v>747</v>
      </c>
      <c r="AA312" s="1" t="s">
        <v>712</v>
      </c>
      <c r="AB312" s="1" t="s">
        <v>355</v>
      </c>
      <c r="AC312" s="1" t="s">
        <v>448</v>
      </c>
      <c r="AD312" s="1" t="s">
        <v>829</v>
      </c>
    </row>
    <row r="313" spans="1:30" x14ac:dyDescent="0.35">
      <c r="A313" s="1" t="s">
        <v>73</v>
      </c>
      <c r="B313">
        <v>2021</v>
      </c>
      <c r="C313" s="1" t="s">
        <v>197</v>
      </c>
      <c r="D313" s="1" t="s">
        <v>713</v>
      </c>
      <c r="E313" s="1" t="s">
        <v>952</v>
      </c>
      <c r="F313" s="1" t="s">
        <v>953</v>
      </c>
      <c r="G313" s="1" t="s">
        <v>487</v>
      </c>
      <c r="H313" s="1" t="s">
        <v>954</v>
      </c>
      <c r="I313" s="1" t="s">
        <v>748</v>
      </c>
      <c r="J313" s="1" t="s">
        <v>829</v>
      </c>
      <c r="K313" s="1" t="s">
        <v>752</v>
      </c>
      <c r="L313" s="1" t="s">
        <v>306</v>
      </c>
      <c r="M313" s="1" t="s">
        <v>902</v>
      </c>
      <c r="N313" s="1" t="s">
        <v>536</v>
      </c>
      <c r="O313" s="1" t="s">
        <v>955</v>
      </c>
      <c r="P313" s="1" t="s">
        <v>732</v>
      </c>
      <c r="Q313" s="1" t="s">
        <v>956</v>
      </c>
      <c r="R313" s="1" t="s">
        <v>483</v>
      </c>
      <c r="S313" s="1" t="s">
        <v>352</v>
      </c>
      <c r="T313" s="1" t="s">
        <v>731</v>
      </c>
      <c r="U313" s="1" t="s">
        <v>350</v>
      </c>
      <c r="V313" s="1" t="s">
        <v>677</v>
      </c>
      <c r="W313" s="1" t="s">
        <v>709</v>
      </c>
      <c r="X313" s="1" t="s">
        <v>957</v>
      </c>
      <c r="Y313" s="1" t="s">
        <v>199</v>
      </c>
      <c r="Z313" s="1" t="s">
        <v>324</v>
      </c>
      <c r="AA313" s="1" t="s">
        <v>784</v>
      </c>
      <c r="AB313" s="1" t="s">
        <v>811</v>
      </c>
      <c r="AC313" s="1" t="s">
        <v>811</v>
      </c>
      <c r="AD313" s="1" t="s">
        <v>687</v>
      </c>
    </row>
    <row r="314" spans="1:30" x14ac:dyDescent="0.35">
      <c r="A314" s="1" t="s">
        <v>30</v>
      </c>
      <c r="B314">
        <v>2021</v>
      </c>
      <c r="C314" s="1" t="s">
        <v>207</v>
      </c>
      <c r="D314" s="1" t="s">
        <v>665</v>
      </c>
      <c r="E314" s="1" t="s">
        <v>901</v>
      </c>
      <c r="F314" s="1" t="s">
        <v>809</v>
      </c>
      <c r="G314" s="1" t="s">
        <v>487</v>
      </c>
      <c r="H314" s="1" t="s">
        <v>961</v>
      </c>
      <c r="I314" s="1" t="s">
        <v>735</v>
      </c>
      <c r="J314" s="1" t="s">
        <v>595</v>
      </c>
      <c r="K314" s="1" t="s">
        <v>762</v>
      </c>
      <c r="L314" s="1" t="s">
        <v>300</v>
      </c>
      <c r="M314" s="1" t="s">
        <v>935</v>
      </c>
      <c r="N314" s="1" t="s">
        <v>902</v>
      </c>
      <c r="O314" s="1" t="s">
        <v>597</v>
      </c>
      <c r="P314" s="1" t="s">
        <v>447</v>
      </c>
      <c r="Q314" s="1" t="s">
        <v>885</v>
      </c>
      <c r="R314" s="1" t="s">
        <v>906</v>
      </c>
      <c r="S314" s="1" t="s">
        <v>843</v>
      </c>
      <c r="T314" s="1" t="s">
        <v>941</v>
      </c>
      <c r="U314" s="1" t="s">
        <v>48</v>
      </c>
      <c r="V314" s="1" t="s">
        <v>447</v>
      </c>
      <c r="W314" s="1" t="s">
        <v>852</v>
      </c>
      <c r="X314" s="1" t="s">
        <v>913</v>
      </c>
      <c r="Y314" s="1" t="s">
        <v>628</v>
      </c>
      <c r="Z314" s="1" t="s">
        <v>687</v>
      </c>
      <c r="AA314" s="1" t="s">
        <v>962</v>
      </c>
      <c r="AB314" s="1" t="s">
        <v>329</v>
      </c>
      <c r="AC314" s="1" t="s">
        <v>742</v>
      </c>
      <c r="AD314" s="1" t="s">
        <v>777</v>
      </c>
    </row>
    <row r="315" spans="1:30" x14ac:dyDescent="0.35">
      <c r="A315" s="1" t="s">
        <v>54</v>
      </c>
      <c r="B315">
        <v>2021</v>
      </c>
      <c r="C315" s="1" t="s">
        <v>207</v>
      </c>
      <c r="D315" s="1" t="s">
        <v>316</v>
      </c>
      <c r="E315" s="1" t="s">
        <v>963</v>
      </c>
      <c r="F315" s="1" t="s">
        <v>912</v>
      </c>
      <c r="G315" s="1" t="s">
        <v>707</v>
      </c>
      <c r="H315" s="1" t="s">
        <v>964</v>
      </c>
      <c r="I315" s="1" t="s">
        <v>696</v>
      </c>
      <c r="J315" s="1" t="s">
        <v>965</v>
      </c>
      <c r="K315" s="1" t="s">
        <v>475</v>
      </c>
      <c r="L315" s="1" t="s">
        <v>230</v>
      </c>
      <c r="M315" s="1" t="s">
        <v>810</v>
      </c>
      <c r="N315" s="1" t="s">
        <v>783</v>
      </c>
      <c r="O315" s="1" t="s">
        <v>966</v>
      </c>
      <c r="P315" s="1" t="s">
        <v>499</v>
      </c>
      <c r="Q315" s="1" t="s">
        <v>802</v>
      </c>
      <c r="R315" s="1" t="s">
        <v>479</v>
      </c>
      <c r="S315" s="1" t="s">
        <v>630</v>
      </c>
      <c r="T315" s="1" t="s">
        <v>719</v>
      </c>
      <c r="U315" s="1" t="s">
        <v>863</v>
      </c>
      <c r="V315" s="1" t="s">
        <v>462</v>
      </c>
      <c r="W315" s="1" t="s">
        <v>710</v>
      </c>
      <c r="X315" s="1" t="s">
        <v>590</v>
      </c>
      <c r="Y315" s="1" t="s">
        <v>633</v>
      </c>
      <c r="Z315" s="1" t="s">
        <v>606</v>
      </c>
      <c r="AA315" s="1" t="s">
        <v>712</v>
      </c>
      <c r="AB315" s="1" t="s">
        <v>712</v>
      </c>
      <c r="AC315" s="1" t="s">
        <v>688</v>
      </c>
      <c r="AD315" s="1" t="s">
        <v>483</v>
      </c>
    </row>
    <row r="316" spans="1:30" x14ac:dyDescent="0.35">
      <c r="A316" s="1" t="s">
        <v>73</v>
      </c>
      <c r="B316">
        <v>2021</v>
      </c>
      <c r="C316" s="1" t="s">
        <v>207</v>
      </c>
      <c r="D316" s="1" t="s">
        <v>650</v>
      </c>
      <c r="E316" s="1" t="s">
        <v>967</v>
      </c>
      <c r="F316" s="1" t="s">
        <v>223</v>
      </c>
      <c r="G316" s="1" t="s">
        <v>771</v>
      </c>
      <c r="H316" s="1" t="s">
        <v>968</v>
      </c>
      <c r="I316" s="1" t="s">
        <v>796</v>
      </c>
      <c r="J316" s="1" t="s">
        <v>969</v>
      </c>
      <c r="K316" s="1" t="s">
        <v>762</v>
      </c>
      <c r="L316" s="1" t="s">
        <v>269</v>
      </c>
      <c r="M316" s="1" t="s">
        <v>781</v>
      </c>
      <c r="N316" s="1" t="s">
        <v>687</v>
      </c>
      <c r="O316" s="1" t="s">
        <v>970</v>
      </c>
      <c r="P316" s="1" t="s">
        <v>960</v>
      </c>
      <c r="Q316" s="1" t="s">
        <v>820</v>
      </c>
      <c r="R316" s="1" t="s">
        <v>768</v>
      </c>
      <c r="S316" s="1" t="s">
        <v>702</v>
      </c>
      <c r="T316" s="1" t="s">
        <v>532</v>
      </c>
      <c r="U316" s="1" t="s">
        <v>863</v>
      </c>
      <c r="V316" s="1" t="s">
        <v>753</v>
      </c>
      <c r="W316" s="1" t="s">
        <v>487</v>
      </c>
      <c r="X316" s="1" t="s">
        <v>910</v>
      </c>
      <c r="Y316" s="1" t="s">
        <v>796</v>
      </c>
      <c r="Z316" s="1" t="s">
        <v>803</v>
      </c>
      <c r="AA316" s="1" t="s">
        <v>897</v>
      </c>
      <c r="AB316" s="1" t="s">
        <v>479</v>
      </c>
      <c r="AC316" s="1" t="s">
        <v>685</v>
      </c>
      <c r="AD316" s="1" t="s">
        <v>447</v>
      </c>
    </row>
    <row r="317" spans="1:30" x14ac:dyDescent="0.35">
      <c r="A317" s="1" t="s">
        <v>30</v>
      </c>
      <c r="B317">
        <v>2021</v>
      </c>
      <c r="C317" s="1" t="s">
        <v>233</v>
      </c>
      <c r="D317" s="1" t="s">
        <v>728</v>
      </c>
      <c r="E317" s="1" t="s">
        <v>971</v>
      </c>
      <c r="F317" s="1" t="s">
        <v>499</v>
      </c>
      <c r="G317" s="1" t="s">
        <v>593</v>
      </c>
      <c r="H317" s="1" t="s">
        <v>972</v>
      </c>
      <c r="I317" s="1" t="s">
        <v>362</v>
      </c>
      <c r="J317" s="1" t="s">
        <v>831</v>
      </c>
      <c r="K317" s="1" t="s">
        <v>459</v>
      </c>
      <c r="L317" s="1" t="s">
        <v>279</v>
      </c>
      <c r="M317" s="1" t="s">
        <v>801</v>
      </c>
      <c r="N317" s="1" t="s">
        <v>910</v>
      </c>
      <c r="O317" s="1" t="s">
        <v>203</v>
      </c>
      <c r="P317" s="1" t="s">
        <v>543</v>
      </c>
      <c r="Q317" s="1" t="s">
        <v>785</v>
      </c>
      <c r="R317" s="1" t="s">
        <v>595</v>
      </c>
      <c r="S317" s="1" t="s">
        <v>546</v>
      </c>
      <c r="T317" s="1" t="s">
        <v>755</v>
      </c>
      <c r="U317" s="1" t="s">
        <v>48</v>
      </c>
      <c r="V317" s="1" t="s">
        <v>475</v>
      </c>
      <c r="W317" s="1" t="s">
        <v>656</v>
      </c>
      <c r="X317" s="1" t="s">
        <v>861</v>
      </c>
      <c r="Y317" s="1" t="s">
        <v>454</v>
      </c>
      <c r="Z317" s="1" t="s">
        <v>502</v>
      </c>
      <c r="AA317" s="1" t="s">
        <v>781</v>
      </c>
      <c r="AB317" s="1" t="s">
        <v>738</v>
      </c>
      <c r="AC317" s="1" t="s">
        <v>762</v>
      </c>
      <c r="AD317" s="1" t="s">
        <v>799</v>
      </c>
    </row>
    <row r="318" spans="1:30" x14ac:dyDescent="0.35">
      <c r="A318" s="1" t="s">
        <v>54</v>
      </c>
      <c r="B318">
        <v>2021</v>
      </c>
      <c r="C318" s="1" t="s">
        <v>233</v>
      </c>
      <c r="D318" s="1" t="s">
        <v>769</v>
      </c>
      <c r="E318" s="1" t="s">
        <v>973</v>
      </c>
      <c r="F318" s="1" t="s">
        <v>974</v>
      </c>
      <c r="G318" s="1" t="s">
        <v>355</v>
      </c>
      <c r="H318" s="1" t="s">
        <v>975</v>
      </c>
      <c r="I318" s="1" t="s">
        <v>712</v>
      </c>
      <c r="J318" s="1" t="s">
        <v>976</v>
      </c>
      <c r="K318" s="1" t="s">
        <v>763</v>
      </c>
      <c r="L318" s="1" t="s">
        <v>307</v>
      </c>
      <c r="M318" s="1" t="s">
        <v>761</v>
      </c>
      <c r="N318" s="1" t="s">
        <v>705</v>
      </c>
      <c r="O318" s="1" t="s">
        <v>977</v>
      </c>
      <c r="P318" s="1" t="s">
        <v>938</v>
      </c>
      <c r="Q318" s="1" t="s">
        <v>802</v>
      </c>
      <c r="R318" s="1" t="s">
        <v>829</v>
      </c>
      <c r="S318" s="1" t="s">
        <v>608</v>
      </c>
      <c r="T318" s="1" t="s">
        <v>566</v>
      </c>
      <c r="U318" s="1" t="s">
        <v>753</v>
      </c>
      <c r="V318" s="1" t="s">
        <v>749</v>
      </c>
      <c r="W318" s="1" t="s">
        <v>478</v>
      </c>
      <c r="X318" s="1" t="s">
        <v>753</v>
      </c>
      <c r="Y318" s="1" t="s">
        <v>610</v>
      </c>
      <c r="Z318" s="1" t="s">
        <v>748</v>
      </c>
      <c r="AA318" s="1" t="s">
        <v>479</v>
      </c>
      <c r="AB318" s="1" t="s">
        <v>817</v>
      </c>
      <c r="AC318" s="1" t="s">
        <v>717</v>
      </c>
      <c r="AD318" s="1" t="s">
        <v>882</v>
      </c>
    </row>
    <row r="319" spans="1:30" x14ac:dyDescent="0.35">
      <c r="A319" s="1" t="s">
        <v>73</v>
      </c>
      <c r="B319">
        <v>2021</v>
      </c>
      <c r="C319" s="1" t="s">
        <v>233</v>
      </c>
      <c r="D319" s="1" t="s">
        <v>655</v>
      </c>
      <c r="E319" s="1" t="s">
        <v>978</v>
      </c>
      <c r="F319" s="1" t="s">
        <v>912</v>
      </c>
      <c r="G319" s="1" t="s">
        <v>696</v>
      </c>
      <c r="H319" s="1" t="s">
        <v>495</v>
      </c>
      <c r="I319" s="1" t="s">
        <v>821</v>
      </c>
      <c r="J319" s="1" t="s">
        <v>979</v>
      </c>
      <c r="K319" s="1" t="s">
        <v>475</v>
      </c>
      <c r="L319" s="1" t="s">
        <v>311</v>
      </c>
      <c r="M319" s="1" t="s">
        <v>980</v>
      </c>
      <c r="N319" s="1" t="s">
        <v>784</v>
      </c>
      <c r="O319" s="1" t="s">
        <v>981</v>
      </c>
      <c r="P319" s="1" t="s">
        <v>908</v>
      </c>
      <c r="Q319" s="1" t="s">
        <v>982</v>
      </c>
      <c r="R319" s="1" t="s">
        <v>761</v>
      </c>
      <c r="S319" s="1" t="s">
        <v>776</v>
      </c>
      <c r="T319" s="1" t="s">
        <v>468</v>
      </c>
      <c r="U319" s="1" t="s">
        <v>753</v>
      </c>
      <c r="V319" s="1" t="s">
        <v>897</v>
      </c>
      <c r="W319" s="1" t="s">
        <v>696</v>
      </c>
      <c r="X319" s="1" t="s">
        <v>787</v>
      </c>
      <c r="Y319" s="1" t="s">
        <v>721</v>
      </c>
      <c r="Z319" s="1" t="s">
        <v>779</v>
      </c>
      <c r="AA319" s="1" t="s">
        <v>532</v>
      </c>
      <c r="AB319" s="1" t="s">
        <v>462</v>
      </c>
      <c r="AC319" s="1" t="s">
        <v>723</v>
      </c>
      <c r="AD319" s="1" t="s">
        <v>756</v>
      </c>
    </row>
    <row r="320" spans="1:30" x14ac:dyDescent="0.35">
      <c r="A320" s="1" t="s">
        <v>30</v>
      </c>
      <c r="B320">
        <v>2021</v>
      </c>
      <c r="C320" s="1" t="s">
        <v>242</v>
      </c>
      <c r="D320" s="1" t="s">
        <v>650</v>
      </c>
      <c r="E320" s="1" t="s">
        <v>802</v>
      </c>
      <c r="F320" s="1" t="s">
        <v>944</v>
      </c>
      <c r="G320" s="1" t="s">
        <v>779</v>
      </c>
      <c r="H320" s="1" t="s">
        <v>983</v>
      </c>
      <c r="I320" s="1" t="s">
        <v>359</v>
      </c>
      <c r="J320" s="1" t="s">
        <v>984</v>
      </c>
      <c r="K320" s="1" t="s">
        <v>757</v>
      </c>
      <c r="L320" s="1" t="s">
        <v>314</v>
      </c>
      <c r="M320" s="1" t="s">
        <v>554</v>
      </c>
      <c r="N320" s="1" t="s">
        <v>908</v>
      </c>
      <c r="O320" s="1" t="s">
        <v>653</v>
      </c>
      <c r="P320" s="1" t="s">
        <v>468</v>
      </c>
      <c r="Q320" s="1" t="s">
        <v>929</v>
      </c>
      <c r="R320" s="1" t="s">
        <v>570</v>
      </c>
      <c r="S320" s="1" t="s">
        <v>797</v>
      </c>
      <c r="T320" s="1" t="s">
        <v>223</v>
      </c>
      <c r="U320" s="1" t="s">
        <v>48</v>
      </c>
      <c r="V320" s="1" t="s">
        <v>882</v>
      </c>
      <c r="W320" s="1" t="s">
        <v>897</v>
      </c>
      <c r="X320" s="1" t="s">
        <v>985</v>
      </c>
      <c r="Y320" s="1" t="s">
        <v>942</v>
      </c>
      <c r="Z320" s="1" t="s">
        <v>757</v>
      </c>
      <c r="AA320" s="1" t="s">
        <v>908</v>
      </c>
      <c r="AB320" s="1" t="s">
        <v>514</v>
      </c>
      <c r="AC320" s="1" t="s">
        <v>546</v>
      </c>
      <c r="AD320" s="1" t="s">
        <v>813</v>
      </c>
    </row>
    <row r="321" spans="1:30" x14ac:dyDescent="0.35">
      <c r="A321" s="1" t="s">
        <v>54</v>
      </c>
      <c r="B321">
        <v>2021</v>
      </c>
      <c r="C321" s="1" t="s">
        <v>242</v>
      </c>
      <c r="D321" s="1" t="s">
        <v>678</v>
      </c>
      <c r="E321" s="1" t="s">
        <v>986</v>
      </c>
      <c r="F321" s="1" t="s">
        <v>815</v>
      </c>
      <c r="G321" s="1" t="s">
        <v>811</v>
      </c>
      <c r="H321" s="1" t="s">
        <v>938</v>
      </c>
      <c r="I321" s="1" t="s">
        <v>719</v>
      </c>
      <c r="J321" s="1" t="s">
        <v>987</v>
      </c>
      <c r="K321" s="1" t="s">
        <v>753</v>
      </c>
      <c r="L321" s="1" t="s">
        <v>269</v>
      </c>
      <c r="M321" s="1" t="s">
        <v>339</v>
      </c>
      <c r="N321" s="1" t="s">
        <v>821</v>
      </c>
      <c r="O321" s="1" t="s">
        <v>988</v>
      </c>
      <c r="P321" s="1" t="s">
        <v>587</v>
      </c>
      <c r="Q321" s="1" t="s">
        <v>989</v>
      </c>
      <c r="R321" s="1" t="s">
        <v>731</v>
      </c>
      <c r="S321" s="1" t="s">
        <v>424</v>
      </c>
      <c r="T321" s="1" t="s">
        <v>668</v>
      </c>
      <c r="U321" s="1" t="s">
        <v>745</v>
      </c>
      <c r="V321" s="1" t="s">
        <v>624</v>
      </c>
      <c r="W321" s="1" t="s">
        <v>448</v>
      </c>
      <c r="X321" s="1" t="s">
        <v>763</v>
      </c>
      <c r="Y321" s="1" t="s">
        <v>194</v>
      </c>
      <c r="Z321" s="1" t="s">
        <v>450</v>
      </c>
      <c r="AA321" s="1" t="s">
        <v>766</v>
      </c>
      <c r="AB321" s="1" t="s">
        <v>738</v>
      </c>
      <c r="AC321" s="1" t="s">
        <v>893</v>
      </c>
      <c r="AD321" s="1" t="s">
        <v>762</v>
      </c>
    </row>
    <row r="322" spans="1:30" x14ac:dyDescent="0.35">
      <c r="A322" s="1" t="s">
        <v>73</v>
      </c>
      <c r="B322">
        <v>2021</v>
      </c>
      <c r="C322" s="1" t="s">
        <v>242</v>
      </c>
      <c r="D322" s="1" t="s">
        <v>646</v>
      </c>
      <c r="E322" s="1" t="s">
        <v>961</v>
      </c>
      <c r="F322" s="1" t="s">
        <v>990</v>
      </c>
      <c r="G322" s="1" t="s">
        <v>827</v>
      </c>
      <c r="H322" s="1" t="s">
        <v>991</v>
      </c>
      <c r="I322" s="1" t="s">
        <v>698</v>
      </c>
      <c r="J322" s="1" t="s">
        <v>888</v>
      </c>
      <c r="K322" s="1" t="s">
        <v>736</v>
      </c>
      <c r="L322" s="1" t="s">
        <v>285</v>
      </c>
      <c r="M322" s="1" t="s">
        <v>812</v>
      </c>
      <c r="N322" s="1" t="s">
        <v>753</v>
      </c>
      <c r="O322" s="1" t="s">
        <v>944</v>
      </c>
      <c r="P322" s="1" t="s">
        <v>339</v>
      </c>
      <c r="Q322" s="1" t="s">
        <v>772</v>
      </c>
      <c r="R322" s="1" t="s">
        <v>458</v>
      </c>
      <c r="S322" s="1" t="s">
        <v>771</v>
      </c>
      <c r="T322" s="1" t="s">
        <v>813</v>
      </c>
      <c r="U322" s="1" t="s">
        <v>745</v>
      </c>
      <c r="V322" s="1" t="s">
        <v>752</v>
      </c>
      <c r="W322" s="1" t="s">
        <v>758</v>
      </c>
      <c r="X322" s="1" t="s">
        <v>935</v>
      </c>
      <c r="Y322" s="1" t="s">
        <v>796</v>
      </c>
      <c r="Z322" s="1" t="s">
        <v>766</v>
      </c>
      <c r="AA322" s="1" t="s">
        <v>736</v>
      </c>
      <c r="AB322" s="1" t="s">
        <v>677</v>
      </c>
      <c r="AC322" s="1" t="s">
        <v>852</v>
      </c>
      <c r="AD322" s="1" t="s">
        <v>750</v>
      </c>
    </row>
    <row r="323" spans="1:30" x14ac:dyDescent="0.35">
      <c r="A323" s="1" t="s">
        <v>30</v>
      </c>
      <c r="B323">
        <v>2022</v>
      </c>
      <c r="C323" s="1" t="s">
        <v>31</v>
      </c>
      <c r="D323" s="1" t="s">
        <v>643</v>
      </c>
      <c r="E323" s="1" t="s">
        <v>992</v>
      </c>
      <c r="F323" s="1" t="s">
        <v>993</v>
      </c>
      <c r="G323" s="1" t="s">
        <v>922</v>
      </c>
      <c r="H323" s="1" t="s">
        <v>994</v>
      </c>
      <c r="I323" s="1" t="s">
        <v>610</v>
      </c>
      <c r="J323" s="1" t="s">
        <v>707</v>
      </c>
      <c r="K323" s="1" t="s">
        <v>732</v>
      </c>
      <c r="L323" s="1" t="s">
        <v>284</v>
      </c>
      <c r="M323" s="1" t="s">
        <v>814</v>
      </c>
      <c r="N323" s="1" t="s">
        <v>755</v>
      </c>
      <c r="O323" s="1" t="s">
        <v>975</v>
      </c>
      <c r="P323" s="1" t="s">
        <v>752</v>
      </c>
      <c r="Q323" s="1" t="s">
        <v>995</v>
      </c>
      <c r="R323" s="1" t="s">
        <v>675</v>
      </c>
      <c r="S323" s="1" t="s">
        <v>781</v>
      </c>
      <c r="T323" s="1" t="s">
        <v>996</v>
      </c>
      <c r="U323" s="1" t="s">
        <v>48</v>
      </c>
      <c r="V323" s="1" t="s">
        <v>468</v>
      </c>
      <c r="W323" s="1" t="s">
        <v>209</v>
      </c>
      <c r="X323" s="1" t="s">
        <v>970</v>
      </c>
      <c r="Y323" s="1" t="s">
        <v>479</v>
      </c>
      <c r="Z323" s="1" t="s">
        <v>209</v>
      </c>
      <c r="AA323" s="1" t="s">
        <v>787</v>
      </c>
      <c r="AB323" s="1" t="s">
        <v>687</v>
      </c>
      <c r="AC323" s="1" t="s">
        <v>997</v>
      </c>
      <c r="AD323" s="1" t="s">
        <v>890</v>
      </c>
    </row>
    <row r="324" spans="1:30" x14ac:dyDescent="0.35">
      <c r="A324" s="1" t="s">
        <v>54</v>
      </c>
      <c r="B324">
        <v>2022</v>
      </c>
      <c r="C324" s="1" t="s">
        <v>31</v>
      </c>
      <c r="D324" s="1" t="s">
        <v>633</v>
      </c>
      <c r="E324" s="1" t="s">
        <v>958</v>
      </c>
      <c r="F324" s="1" t="s">
        <v>759</v>
      </c>
      <c r="G324" s="1" t="s">
        <v>474</v>
      </c>
      <c r="H324" s="1" t="s">
        <v>822</v>
      </c>
      <c r="I324" s="1" t="s">
        <v>821</v>
      </c>
      <c r="J324" s="1" t="s">
        <v>998</v>
      </c>
      <c r="K324" s="1" t="s">
        <v>502</v>
      </c>
      <c r="L324" s="1" t="s">
        <v>344</v>
      </c>
      <c r="M324" s="1" t="s">
        <v>755</v>
      </c>
      <c r="N324" s="1" t="s">
        <v>669</v>
      </c>
      <c r="O324" s="1" t="s">
        <v>999</v>
      </c>
      <c r="P324" s="1" t="s">
        <v>529</v>
      </c>
      <c r="Q324" s="1" t="s">
        <v>1000</v>
      </c>
      <c r="R324" s="1" t="s">
        <v>742</v>
      </c>
      <c r="S324" s="1" t="s">
        <v>744</v>
      </c>
      <c r="T324" s="1" t="s">
        <v>462</v>
      </c>
      <c r="U324" s="1" t="s">
        <v>757</v>
      </c>
      <c r="V324" s="1" t="s">
        <v>749</v>
      </c>
      <c r="W324" s="1" t="s">
        <v>356</v>
      </c>
      <c r="X324" s="1" t="s">
        <v>868</v>
      </c>
      <c r="Y324" s="1" t="s">
        <v>764</v>
      </c>
      <c r="Z324" s="1" t="s">
        <v>487</v>
      </c>
      <c r="AA324" s="1" t="s">
        <v>685</v>
      </c>
      <c r="AB324" s="1" t="s">
        <v>514</v>
      </c>
      <c r="AC324" s="1" t="s">
        <v>803</v>
      </c>
      <c r="AD324" s="1" t="s">
        <v>792</v>
      </c>
    </row>
    <row r="325" spans="1:30" x14ac:dyDescent="0.35">
      <c r="A325" s="1" t="s">
        <v>73</v>
      </c>
      <c r="B325">
        <v>2022</v>
      </c>
      <c r="C325" s="1" t="s">
        <v>31</v>
      </c>
      <c r="D325" s="1" t="s">
        <v>438</v>
      </c>
      <c r="E325" s="1" t="s">
        <v>1001</v>
      </c>
      <c r="F325" s="1" t="s">
        <v>775</v>
      </c>
      <c r="G325" s="1" t="s">
        <v>922</v>
      </c>
      <c r="H325" s="1" t="s">
        <v>1002</v>
      </c>
      <c r="I325" s="1" t="s">
        <v>778</v>
      </c>
      <c r="J325" s="1" t="s">
        <v>203</v>
      </c>
      <c r="K325" s="1" t="s">
        <v>897</v>
      </c>
      <c r="L325" s="1" t="s">
        <v>298</v>
      </c>
      <c r="M325" s="1" t="s">
        <v>611</v>
      </c>
      <c r="N325" s="1" t="s">
        <v>532</v>
      </c>
      <c r="O325" s="1" t="s">
        <v>1003</v>
      </c>
      <c r="P325" s="1" t="s">
        <v>890</v>
      </c>
      <c r="Q325" s="1" t="s">
        <v>896</v>
      </c>
      <c r="R325" s="1" t="s">
        <v>787</v>
      </c>
      <c r="S325" s="1" t="s">
        <v>668</v>
      </c>
      <c r="T325" s="1" t="s">
        <v>458</v>
      </c>
      <c r="U325" s="1" t="s">
        <v>757</v>
      </c>
      <c r="V325" s="1" t="s">
        <v>753</v>
      </c>
      <c r="W325" s="1" t="s">
        <v>329</v>
      </c>
      <c r="X325" s="1" t="s">
        <v>903</v>
      </c>
      <c r="Y325" s="1" t="s">
        <v>821</v>
      </c>
      <c r="Z325" s="1" t="s">
        <v>525</v>
      </c>
      <c r="AA325" s="1" t="s">
        <v>742</v>
      </c>
      <c r="AB325" s="1" t="s">
        <v>739</v>
      </c>
      <c r="AC325" s="1" t="s">
        <v>536</v>
      </c>
      <c r="AD325" s="1" t="s">
        <v>768</v>
      </c>
    </row>
    <row r="326" spans="1:30" x14ac:dyDescent="0.35">
      <c r="A326" s="1" t="s">
        <v>30</v>
      </c>
      <c r="B326">
        <v>2022</v>
      </c>
      <c r="C326" s="1" t="s">
        <v>85</v>
      </c>
      <c r="D326" s="1" t="s">
        <v>726</v>
      </c>
      <c r="E326" s="1" t="s">
        <v>1004</v>
      </c>
      <c r="F326" s="1" t="s">
        <v>981</v>
      </c>
      <c r="G326" s="1" t="s">
        <v>668</v>
      </c>
      <c r="H326" s="1" t="s">
        <v>994</v>
      </c>
      <c r="I326" s="1" t="s">
        <v>550</v>
      </c>
      <c r="J326" s="1" t="s">
        <v>478</v>
      </c>
      <c r="K326" s="1" t="s">
        <v>897</v>
      </c>
      <c r="L326" s="1" t="s">
        <v>214</v>
      </c>
      <c r="M326" s="1" t="s">
        <v>974</v>
      </c>
      <c r="N326" s="1" t="s">
        <v>812</v>
      </c>
      <c r="O326" s="1" t="s">
        <v>1005</v>
      </c>
      <c r="P326" s="1" t="s">
        <v>897</v>
      </c>
      <c r="Q326" s="1" t="s">
        <v>798</v>
      </c>
      <c r="R326" s="1" t="s">
        <v>948</v>
      </c>
      <c r="S326" s="1" t="s">
        <v>822</v>
      </c>
      <c r="T326" s="1" t="s">
        <v>561</v>
      </c>
      <c r="U326" s="1" t="s">
        <v>48</v>
      </c>
      <c r="V326" s="1" t="s">
        <v>522</v>
      </c>
      <c r="W326" s="1" t="s">
        <v>768</v>
      </c>
      <c r="X326" s="1" t="s">
        <v>870</v>
      </c>
      <c r="Y326" s="1" t="s">
        <v>525</v>
      </c>
      <c r="Z326" s="1" t="s">
        <v>447</v>
      </c>
      <c r="AA326" s="1" t="s">
        <v>529</v>
      </c>
      <c r="AB326" s="1" t="s">
        <v>757</v>
      </c>
      <c r="AC326" s="1" t="s">
        <v>797</v>
      </c>
      <c r="AD326" s="1" t="s">
        <v>756</v>
      </c>
    </row>
    <row r="327" spans="1:30" x14ac:dyDescent="0.35">
      <c r="A327" s="1" t="s">
        <v>54</v>
      </c>
      <c r="B327">
        <v>2022</v>
      </c>
      <c r="C327" s="1" t="s">
        <v>85</v>
      </c>
      <c r="D327" s="1" t="s">
        <v>556</v>
      </c>
      <c r="E327" s="1" t="s">
        <v>1006</v>
      </c>
      <c r="F327" s="1" t="s">
        <v>519</v>
      </c>
      <c r="G327" s="1" t="s">
        <v>766</v>
      </c>
      <c r="H327" s="1" t="s">
        <v>499</v>
      </c>
      <c r="I327" s="1" t="s">
        <v>703</v>
      </c>
      <c r="J327" s="1" t="s">
        <v>905</v>
      </c>
      <c r="K327" s="1" t="s">
        <v>687</v>
      </c>
      <c r="L327" s="1" t="s">
        <v>314</v>
      </c>
      <c r="M327" s="1" t="s">
        <v>587</v>
      </c>
      <c r="N327" s="1" t="s">
        <v>748</v>
      </c>
      <c r="O327" s="1" t="s">
        <v>815</v>
      </c>
      <c r="P327" s="1" t="s">
        <v>602</v>
      </c>
      <c r="Q327" s="1" t="s">
        <v>951</v>
      </c>
      <c r="R327" s="1" t="s">
        <v>768</v>
      </c>
      <c r="S327" s="1" t="s">
        <v>701</v>
      </c>
      <c r="T327" s="1" t="s">
        <v>745</v>
      </c>
      <c r="U327" s="1" t="s">
        <v>447</v>
      </c>
      <c r="V327" s="1" t="s">
        <v>739</v>
      </c>
      <c r="W327" s="1" t="s">
        <v>776</v>
      </c>
      <c r="X327" s="1" t="s">
        <v>761</v>
      </c>
      <c r="Y327" s="1" t="s">
        <v>805</v>
      </c>
      <c r="Z327" s="1" t="s">
        <v>628</v>
      </c>
      <c r="AA327" s="1" t="s">
        <v>852</v>
      </c>
      <c r="AB327" s="1" t="s">
        <v>753</v>
      </c>
      <c r="AC327" s="1" t="s">
        <v>873</v>
      </c>
      <c r="AD327" s="1" t="s">
        <v>447</v>
      </c>
    </row>
    <row r="328" spans="1:30" x14ac:dyDescent="0.35">
      <c r="A328" s="1" t="s">
        <v>73</v>
      </c>
      <c r="B328">
        <v>2022</v>
      </c>
      <c r="C328" s="1" t="s">
        <v>85</v>
      </c>
      <c r="D328" s="1" t="s">
        <v>463</v>
      </c>
      <c r="E328" s="1" t="s">
        <v>839</v>
      </c>
      <c r="F328" s="1" t="s">
        <v>975</v>
      </c>
      <c r="G328" s="1" t="s">
        <v>668</v>
      </c>
      <c r="H328" s="1" t="s">
        <v>1007</v>
      </c>
      <c r="I328" s="1" t="s">
        <v>778</v>
      </c>
      <c r="J328" s="1" t="s">
        <v>908</v>
      </c>
      <c r="K328" s="1" t="s">
        <v>784</v>
      </c>
      <c r="L328" s="1" t="s">
        <v>213</v>
      </c>
      <c r="M328" s="1" t="s">
        <v>203</v>
      </c>
      <c r="N328" s="1" t="s">
        <v>742</v>
      </c>
      <c r="O328" s="1" t="s">
        <v>993</v>
      </c>
      <c r="P328" s="1" t="s">
        <v>750</v>
      </c>
      <c r="Q328" s="1" t="s">
        <v>235</v>
      </c>
      <c r="R328" s="1" t="s">
        <v>801</v>
      </c>
      <c r="S328" s="1" t="s">
        <v>738</v>
      </c>
      <c r="T328" s="1" t="s">
        <v>980</v>
      </c>
      <c r="U328" s="1" t="s">
        <v>447</v>
      </c>
      <c r="V328" s="1" t="s">
        <v>768</v>
      </c>
      <c r="W328" s="1" t="s">
        <v>817</v>
      </c>
      <c r="X328" s="1" t="s">
        <v>587</v>
      </c>
      <c r="Y328" s="1" t="s">
        <v>586</v>
      </c>
      <c r="Z328" s="1" t="s">
        <v>350</v>
      </c>
      <c r="AA328" s="1" t="s">
        <v>459</v>
      </c>
      <c r="AB328" s="1" t="s">
        <v>736</v>
      </c>
      <c r="AC328" s="1" t="s">
        <v>590</v>
      </c>
      <c r="AD328" s="1" t="s">
        <v>868</v>
      </c>
    </row>
    <row r="329" spans="1:30" x14ac:dyDescent="0.35">
      <c r="A329" s="1" t="s">
        <v>30</v>
      </c>
      <c r="B329">
        <v>2022</v>
      </c>
      <c r="C329" s="1" t="s">
        <v>107</v>
      </c>
      <c r="D329" s="1" t="s">
        <v>734</v>
      </c>
      <c r="E329" s="1" t="s">
        <v>1008</v>
      </c>
      <c r="F329" s="1" t="s">
        <v>620</v>
      </c>
      <c r="G329" s="1" t="s">
        <v>852</v>
      </c>
      <c r="H329" s="1" t="s">
        <v>1009</v>
      </c>
      <c r="I329" s="1" t="s">
        <v>724</v>
      </c>
      <c r="J329" s="1" t="s">
        <v>740</v>
      </c>
      <c r="K329" s="1" t="s">
        <v>753</v>
      </c>
      <c r="L329" s="1" t="s">
        <v>214</v>
      </c>
      <c r="M329" s="1" t="s">
        <v>918</v>
      </c>
      <c r="N329" s="1" t="s">
        <v>223</v>
      </c>
      <c r="O329" s="1" t="s">
        <v>582</v>
      </c>
      <c r="P329" s="1" t="s">
        <v>997</v>
      </c>
      <c r="Q329" s="1" t="s">
        <v>1010</v>
      </c>
      <c r="R329" s="1" t="s">
        <v>974</v>
      </c>
      <c r="S329" s="1" t="s">
        <v>675</v>
      </c>
      <c r="T329" s="1" t="s">
        <v>653</v>
      </c>
      <c r="U329" s="1" t="s">
        <v>48</v>
      </c>
      <c r="V329" s="1" t="s">
        <v>906</v>
      </c>
      <c r="W329" s="1" t="s">
        <v>774</v>
      </c>
      <c r="X329" s="1" t="s">
        <v>1011</v>
      </c>
      <c r="Y329" s="1" t="s">
        <v>852</v>
      </c>
      <c r="Z329" s="1" t="s">
        <v>997</v>
      </c>
      <c r="AA329" s="1" t="s">
        <v>935</v>
      </c>
      <c r="AB329" s="1" t="s">
        <v>522</v>
      </c>
      <c r="AC329" s="1" t="s">
        <v>941</v>
      </c>
      <c r="AD329" s="1" t="s">
        <v>622</v>
      </c>
    </row>
    <row r="330" spans="1:30" x14ac:dyDescent="0.35">
      <c r="A330" s="1" t="s">
        <v>54</v>
      </c>
      <c r="B330">
        <v>2022</v>
      </c>
      <c r="C330" s="1" t="s">
        <v>107</v>
      </c>
      <c r="D330" s="1" t="s">
        <v>778</v>
      </c>
      <c r="E330" s="1" t="s">
        <v>1012</v>
      </c>
      <c r="F330" s="1" t="s">
        <v>960</v>
      </c>
      <c r="G330" s="1" t="s">
        <v>677</v>
      </c>
      <c r="H330" s="1" t="s">
        <v>815</v>
      </c>
      <c r="I330" s="1" t="s">
        <v>355</v>
      </c>
      <c r="J330" s="1" t="s">
        <v>577</v>
      </c>
      <c r="K330" s="1" t="s">
        <v>745</v>
      </c>
      <c r="L330" s="1" t="s">
        <v>293</v>
      </c>
      <c r="M330" s="1" t="s">
        <v>970</v>
      </c>
      <c r="N330" s="1" t="s">
        <v>672</v>
      </c>
      <c r="O330" s="1" t="s">
        <v>1013</v>
      </c>
      <c r="P330" s="1" t="s">
        <v>499</v>
      </c>
      <c r="Q330" s="1" t="s">
        <v>894</v>
      </c>
      <c r="R330" s="1" t="s">
        <v>782</v>
      </c>
      <c r="S330" s="1" t="s">
        <v>735</v>
      </c>
      <c r="T330" s="1" t="s">
        <v>209</v>
      </c>
      <c r="U330" s="1" t="s">
        <v>475</v>
      </c>
      <c r="V330" s="1" t="s">
        <v>757</v>
      </c>
      <c r="W330" s="1" t="s">
        <v>803</v>
      </c>
      <c r="X330" s="1" t="s">
        <v>339</v>
      </c>
      <c r="Y330" s="1" t="s">
        <v>466</v>
      </c>
      <c r="Z330" s="1" t="s">
        <v>479</v>
      </c>
      <c r="AA330" s="1" t="s">
        <v>536</v>
      </c>
      <c r="AB330" s="1" t="s">
        <v>810</v>
      </c>
      <c r="AC330" s="1" t="s">
        <v>766</v>
      </c>
      <c r="AD330" s="1" t="s">
        <v>774</v>
      </c>
    </row>
    <row r="331" spans="1:30" x14ac:dyDescent="0.35">
      <c r="A331" s="1" t="s">
        <v>73</v>
      </c>
      <c r="B331">
        <v>2022</v>
      </c>
      <c r="C331" s="1" t="s">
        <v>107</v>
      </c>
      <c r="D331" s="1" t="s">
        <v>711</v>
      </c>
      <c r="E331" s="1" t="s">
        <v>1014</v>
      </c>
      <c r="F331" s="1" t="s">
        <v>790</v>
      </c>
      <c r="G331" s="1" t="s">
        <v>462</v>
      </c>
      <c r="H331" s="1" t="s">
        <v>1015</v>
      </c>
      <c r="I331" s="1" t="s">
        <v>450</v>
      </c>
      <c r="J331" s="1" t="s">
        <v>925</v>
      </c>
      <c r="K331" s="1" t="s">
        <v>897</v>
      </c>
      <c r="L331" s="1" t="s">
        <v>263</v>
      </c>
      <c r="M331" s="1" t="s">
        <v>582</v>
      </c>
      <c r="N331" s="1" t="s">
        <v>475</v>
      </c>
      <c r="O331" s="1" t="s">
        <v>920</v>
      </c>
      <c r="P331" s="1" t="s">
        <v>957</v>
      </c>
      <c r="Q331" s="1" t="s">
        <v>842</v>
      </c>
      <c r="R331" s="1" t="s">
        <v>611</v>
      </c>
      <c r="S331" s="1" t="s">
        <v>483</v>
      </c>
      <c r="T331" s="1" t="s">
        <v>915</v>
      </c>
      <c r="U331" s="1" t="s">
        <v>475</v>
      </c>
      <c r="V331" s="1" t="s">
        <v>761</v>
      </c>
      <c r="W331" s="1" t="s">
        <v>514</v>
      </c>
      <c r="X331" s="1" t="s">
        <v>912</v>
      </c>
      <c r="Y331" s="1" t="s">
        <v>714</v>
      </c>
      <c r="Z331" s="1" t="s">
        <v>731</v>
      </c>
      <c r="AA331" s="1" t="s">
        <v>546</v>
      </c>
      <c r="AB331" s="1" t="s">
        <v>761</v>
      </c>
      <c r="AC331" s="1" t="s">
        <v>483</v>
      </c>
      <c r="AD331" s="1" t="s">
        <v>960</v>
      </c>
    </row>
    <row r="332" spans="1:30" x14ac:dyDescent="0.35">
      <c r="A332" s="1" t="s">
        <v>30</v>
      </c>
      <c r="B332">
        <v>2022</v>
      </c>
      <c r="C332" s="1" t="s">
        <v>123</v>
      </c>
      <c r="D332" s="1" t="s">
        <v>194</v>
      </c>
      <c r="E332" s="1" t="s">
        <v>1016</v>
      </c>
      <c r="F332" s="1" t="s">
        <v>757</v>
      </c>
      <c r="G332" s="1" t="s">
        <v>502</v>
      </c>
      <c r="H332" s="1" t="s">
        <v>947</v>
      </c>
      <c r="I332" s="1" t="s">
        <v>908</v>
      </c>
      <c r="J332" s="1" t="s">
        <v>443</v>
      </c>
      <c r="K332" s="1" t="s">
        <v>763</v>
      </c>
      <c r="L332" s="1" t="s">
        <v>289</v>
      </c>
      <c r="M332" s="1" t="s">
        <v>832</v>
      </c>
      <c r="N332" s="1" t="s">
        <v>321</v>
      </c>
      <c r="O332" s="1" t="s">
        <v>1017</v>
      </c>
      <c r="P332" s="1" t="s">
        <v>347</v>
      </c>
      <c r="Q332" s="1" t="s">
        <v>235</v>
      </c>
      <c r="R332" s="1" t="s">
        <v>1018</v>
      </c>
      <c r="S332" s="1" t="s">
        <v>653</v>
      </c>
      <c r="T332" s="1" t="s">
        <v>1019</v>
      </c>
      <c r="U332" s="1" t="s">
        <v>48</v>
      </c>
      <c r="V332" s="1" t="s">
        <v>814</v>
      </c>
      <c r="W332" s="1" t="s">
        <v>960</v>
      </c>
      <c r="X332" s="1" t="s">
        <v>189</v>
      </c>
      <c r="Y332" s="1" t="s">
        <v>750</v>
      </c>
      <c r="Z332" s="1" t="s">
        <v>761</v>
      </c>
      <c r="AA332" s="1" t="s">
        <v>936</v>
      </c>
      <c r="AB332" s="1" t="s">
        <v>962</v>
      </c>
      <c r="AC332" s="1" t="s">
        <v>602</v>
      </c>
      <c r="AD332" s="1" t="s">
        <v>801</v>
      </c>
    </row>
    <row r="333" spans="1:30" x14ac:dyDescent="0.35">
      <c r="A333" s="1" t="s">
        <v>54</v>
      </c>
      <c r="B333">
        <v>2022</v>
      </c>
      <c r="C333" s="1" t="s">
        <v>123</v>
      </c>
      <c r="D333" s="1" t="s">
        <v>783</v>
      </c>
      <c r="E333" s="1" t="s">
        <v>1012</v>
      </c>
      <c r="F333" s="1" t="s">
        <v>483</v>
      </c>
      <c r="G333" s="1" t="s">
        <v>753</v>
      </c>
      <c r="H333" s="1" t="s">
        <v>1020</v>
      </c>
      <c r="I333" s="1" t="s">
        <v>966</v>
      </c>
      <c r="J333" s="1" t="s">
        <v>995</v>
      </c>
      <c r="K333" s="1" t="s">
        <v>732</v>
      </c>
      <c r="L333" s="1" t="s">
        <v>248</v>
      </c>
      <c r="M333" s="1" t="s">
        <v>993</v>
      </c>
      <c r="N333" s="1" t="s">
        <v>709</v>
      </c>
      <c r="O333" s="1" t="s">
        <v>950</v>
      </c>
      <c r="P333" s="1" t="s">
        <v>1021</v>
      </c>
      <c r="Q333" s="1" t="s">
        <v>1022</v>
      </c>
      <c r="R333" s="1" t="s">
        <v>957</v>
      </c>
      <c r="S333" s="1" t="s">
        <v>663</v>
      </c>
      <c r="T333" s="1" t="s">
        <v>777</v>
      </c>
      <c r="U333" s="1" t="s">
        <v>813</v>
      </c>
      <c r="V333" s="1" t="s">
        <v>812</v>
      </c>
      <c r="W333" s="1" t="s">
        <v>779</v>
      </c>
      <c r="X333" s="1" t="s">
        <v>962</v>
      </c>
      <c r="Y333" s="1" t="s">
        <v>696</v>
      </c>
      <c r="Z333" s="1" t="s">
        <v>462</v>
      </c>
      <c r="AA333" s="1" t="s">
        <v>732</v>
      </c>
      <c r="AB333" s="1" t="s">
        <v>957</v>
      </c>
      <c r="AC333" s="1" t="s">
        <v>946</v>
      </c>
      <c r="AD333" s="1" t="s">
        <v>557</v>
      </c>
    </row>
    <row r="334" spans="1:30" x14ac:dyDescent="0.35">
      <c r="A334" s="1" t="s">
        <v>73</v>
      </c>
      <c r="B334">
        <v>2022</v>
      </c>
      <c r="C334" s="1" t="s">
        <v>123</v>
      </c>
      <c r="D334" s="1" t="s">
        <v>596</v>
      </c>
      <c r="E334" s="1" t="s">
        <v>1023</v>
      </c>
      <c r="F334" s="1" t="s">
        <v>757</v>
      </c>
      <c r="G334" s="1" t="s">
        <v>897</v>
      </c>
      <c r="H334" s="1" t="s">
        <v>1024</v>
      </c>
      <c r="I334" s="1" t="s">
        <v>1025</v>
      </c>
      <c r="J334" s="1" t="s">
        <v>750</v>
      </c>
      <c r="K334" s="1" t="s">
        <v>742</v>
      </c>
      <c r="L334" s="1" t="s">
        <v>262</v>
      </c>
      <c r="M334" s="1" t="s">
        <v>1026</v>
      </c>
      <c r="N334" s="1" t="s">
        <v>750</v>
      </c>
      <c r="O334" s="1" t="s">
        <v>824</v>
      </c>
      <c r="P334" s="1" t="s">
        <v>801</v>
      </c>
      <c r="Q334" s="1" t="s">
        <v>1027</v>
      </c>
      <c r="R334" s="1" t="s">
        <v>955</v>
      </c>
      <c r="S334" s="1" t="s">
        <v>774</v>
      </c>
      <c r="T334" s="1" t="s">
        <v>953</v>
      </c>
      <c r="U334" s="1" t="s">
        <v>813</v>
      </c>
      <c r="V334" s="1" t="s">
        <v>587</v>
      </c>
      <c r="W334" s="1" t="s">
        <v>732</v>
      </c>
      <c r="X334" s="1" t="s">
        <v>985</v>
      </c>
      <c r="Y334" s="1" t="s">
        <v>677</v>
      </c>
      <c r="Z334" s="1" t="s">
        <v>736</v>
      </c>
      <c r="AA334" s="1" t="s">
        <v>925</v>
      </c>
      <c r="AB334" s="1" t="s">
        <v>902</v>
      </c>
      <c r="AC334" s="1" t="s">
        <v>810</v>
      </c>
      <c r="AD334" s="1" t="s">
        <v>809</v>
      </c>
    </row>
    <row r="335" spans="1:30" x14ac:dyDescent="0.35">
      <c r="A335" s="1" t="s">
        <v>30</v>
      </c>
      <c r="B335">
        <v>2022</v>
      </c>
      <c r="C335" s="1" t="s">
        <v>136</v>
      </c>
      <c r="D335" s="1" t="s">
        <v>596</v>
      </c>
      <c r="E335" s="1" t="s">
        <v>1028</v>
      </c>
      <c r="F335" s="1" t="s">
        <v>723</v>
      </c>
      <c r="G335" s="1" t="s">
        <v>483</v>
      </c>
      <c r="H335" s="1" t="s">
        <v>1029</v>
      </c>
      <c r="I335" s="1" t="s">
        <v>679</v>
      </c>
      <c r="J335" s="1" t="s">
        <v>474</v>
      </c>
      <c r="K335" s="1" t="s">
        <v>792</v>
      </c>
      <c r="L335" s="1" t="s">
        <v>213</v>
      </c>
      <c r="M335" s="1" t="s">
        <v>1030</v>
      </c>
      <c r="N335" s="1" t="s">
        <v>675</v>
      </c>
      <c r="O335" s="1" t="s">
        <v>931</v>
      </c>
      <c r="P335" s="1" t="s">
        <v>801</v>
      </c>
      <c r="Q335" s="1" t="s">
        <v>982</v>
      </c>
      <c r="R335" s="1" t="s">
        <v>920</v>
      </c>
      <c r="S335" s="1" t="s">
        <v>1031</v>
      </c>
      <c r="T335" s="1" t="s">
        <v>999</v>
      </c>
      <c r="U335" s="1" t="s">
        <v>48</v>
      </c>
      <c r="V335" s="1" t="s">
        <v>870</v>
      </c>
      <c r="W335" s="1" t="s">
        <v>906</v>
      </c>
      <c r="X335" s="1" t="s">
        <v>1032</v>
      </c>
      <c r="Y335" s="1" t="s">
        <v>782</v>
      </c>
      <c r="Z335" s="1" t="s">
        <v>799</v>
      </c>
      <c r="AA335" s="1" t="s">
        <v>570</v>
      </c>
      <c r="AB335" s="1" t="s">
        <v>458</v>
      </c>
      <c r="AC335" s="1" t="s">
        <v>936</v>
      </c>
      <c r="AD335" s="1" t="s">
        <v>913</v>
      </c>
    </row>
    <row r="336" spans="1:30" x14ac:dyDescent="0.35">
      <c r="A336" s="1" t="s">
        <v>54</v>
      </c>
      <c r="B336">
        <v>2022</v>
      </c>
      <c r="C336" s="1" t="s">
        <v>136</v>
      </c>
      <c r="D336" s="1" t="s">
        <v>748</v>
      </c>
      <c r="E336" s="1" t="s">
        <v>1033</v>
      </c>
      <c r="F336" s="1" t="s">
        <v>752</v>
      </c>
      <c r="G336" s="1" t="s">
        <v>459</v>
      </c>
      <c r="H336" s="1" t="s">
        <v>1034</v>
      </c>
      <c r="I336" s="1" t="s">
        <v>1021</v>
      </c>
      <c r="J336" s="1" t="s">
        <v>1035</v>
      </c>
      <c r="K336" s="1" t="s">
        <v>752</v>
      </c>
      <c r="L336" s="1" t="s">
        <v>258</v>
      </c>
      <c r="M336" s="1" t="s">
        <v>1036</v>
      </c>
      <c r="N336" s="1" t="s">
        <v>751</v>
      </c>
      <c r="O336" s="1" t="s">
        <v>1007</v>
      </c>
      <c r="P336" s="1" t="s">
        <v>1018</v>
      </c>
      <c r="Q336" s="1" t="s">
        <v>894</v>
      </c>
      <c r="R336" s="1" t="s">
        <v>614</v>
      </c>
      <c r="S336" s="1" t="s">
        <v>724</v>
      </c>
      <c r="T336" s="1" t="s">
        <v>790</v>
      </c>
      <c r="U336" s="1" t="s">
        <v>543</v>
      </c>
      <c r="V336" s="1" t="s">
        <v>938</v>
      </c>
      <c r="W336" s="1" t="s">
        <v>329</v>
      </c>
      <c r="X336" s="1" t="s">
        <v>809</v>
      </c>
      <c r="Y336" s="1" t="s">
        <v>873</v>
      </c>
      <c r="Z336" s="1" t="s">
        <v>687</v>
      </c>
      <c r="AA336" s="1" t="s">
        <v>762</v>
      </c>
      <c r="AB336" s="1" t="s">
        <v>339</v>
      </c>
      <c r="AC336" s="1" t="s">
        <v>502</v>
      </c>
      <c r="AD336" s="1" t="s">
        <v>801</v>
      </c>
    </row>
    <row r="337" spans="1:30" x14ac:dyDescent="0.35">
      <c r="A337" s="1" t="s">
        <v>73</v>
      </c>
      <c r="B337">
        <v>2022</v>
      </c>
      <c r="C337" s="1" t="s">
        <v>136</v>
      </c>
      <c r="D337" s="1" t="s">
        <v>716</v>
      </c>
      <c r="E337" s="1" t="s">
        <v>793</v>
      </c>
      <c r="F337" s="1" t="s">
        <v>738</v>
      </c>
      <c r="G337" s="1" t="s">
        <v>209</v>
      </c>
      <c r="H337" s="1" t="s">
        <v>1037</v>
      </c>
      <c r="I337" s="1" t="s">
        <v>822</v>
      </c>
      <c r="J337" s="1" t="s">
        <v>617</v>
      </c>
      <c r="K337" s="1" t="s">
        <v>742</v>
      </c>
      <c r="L337" s="1" t="s">
        <v>306</v>
      </c>
      <c r="M337" s="1" t="s">
        <v>1007</v>
      </c>
      <c r="N337" s="1" t="s">
        <v>782</v>
      </c>
      <c r="O337" s="1" t="s">
        <v>1038</v>
      </c>
      <c r="P337" s="1" t="s">
        <v>814</v>
      </c>
      <c r="Q337" s="1" t="s">
        <v>1039</v>
      </c>
      <c r="R337" s="1" t="s">
        <v>594</v>
      </c>
      <c r="S337" s="1" t="s">
        <v>957</v>
      </c>
      <c r="T337" s="1" t="s">
        <v>1040</v>
      </c>
      <c r="U337" s="1" t="s">
        <v>543</v>
      </c>
      <c r="V337" s="1" t="s">
        <v>1040</v>
      </c>
      <c r="W337" s="1" t="s">
        <v>762</v>
      </c>
      <c r="X337" s="1" t="s">
        <v>1041</v>
      </c>
      <c r="Y337" s="1" t="s">
        <v>739</v>
      </c>
      <c r="Z337" s="1" t="s">
        <v>763</v>
      </c>
      <c r="AA337" s="1" t="s">
        <v>620</v>
      </c>
      <c r="AB337" s="1" t="s">
        <v>957</v>
      </c>
      <c r="AC337" s="1" t="s">
        <v>543</v>
      </c>
      <c r="AD337" s="1" t="s">
        <v>554</v>
      </c>
    </row>
    <row r="338" spans="1:30" x14ac:dyDescent="0.35">
      <c r="A338" s="1" t="s">
        <v>30</v>
      </c>
      <c r="B338">
        <v>2022</v>
      </c>
      <c r="C338" s="1" t="s">
        <v>146</v>
      </c>
      <c r="D338" s="1" t="s">
        <v>704</v>
      </c>
      <c r="E338" s="1" t="s">
        <v>1042</v>
      </c>
      <c r="F338" s="1" t="s">
        <v>980</v>
      </c>
      <c r="G338" s="1" t="s">
        <v>459</v>
      </c>
      <c r="H338" s="1" t="s">
        <v>1043</v>
      </c>
      <c r="I338" s="1" t="s">
        <v>468</v>
      </c>
      <c r="J338" s="1" t="s">
        <v>797</v>
      </c>
      <c r="K338" s="1" t="s">
        <v>483</v>
      </c>
      <c r="L338" s="1" t="s">
        <v>201</v>
      </c>
      <c r="M338" s="1" t="s">
        <v>846</v>
      </c>
      <c r="N338" s="1" t="s">
        <v>1044</v>
      </c>
      <c r="O338" s="1" t="s">
        <v>334</v>
      </c>
      <c r="P338" s="1" t="s">
        <v>321</v>
      </c>
      <c r="Q338" s="1" t="s">
        <v>982</v>
      </c>
      <c r="R338" s="1" t="s">
        <v>927</v>
      </c>
      <c r="S338" s="1" t="s">
        <v>918</v>
      </c>
      <c r="T338" s="1" t="s">
        <v>931</v>
      </c>
      <c r="U338" s="1" t="s">
        <v>48</v>
      </c>
      <c r="V338" s="1" t="s">
        <v>1045</v>
      </c>
      <c r="W338" s="1" t="s">
        <v>529</v>
      </c>
      <c r="X338" s="1" t="s">
        <v>988</v>
      </c>
      <c r="Y338" s="1" t="s">
        <v>447</v>
      </c>
      <c r="Z338" s="1" t="s">
        <v>679</v>
      </c>
      <c r="AA338" s="1" t="s">
        <v>1025</v>
      </c>
      <c r="AB338" s="1" t="s">
        <v>1046</v>
      </c>
      <c r="AC338" s="1" t="s">
        <v>822</v>
      </c>
      <c r="AD338" s="1" t="s">
        <v>597</v>
      </c>
    </row>
    <row r="339" spans="1:30" x14ac:dyDescent="0.35">
      <c r="A339" s="1" t="s">
        <v>54</v>
      </c>
      <c r="B339">
        <v>2022</v>
      </c>
      <c r="C339" s="1" t="s">
        <v>146</v>
      </c>
      <c r="D339" s="1" t="s">
        <v>709</v>
      </c>
      <c r="E339" s="1" t="s">
        <v>1047</v>
      </c>
      <c r="F339" s="1" t="s">
        <v>953</v>
      </c>
      <c r="G339" s="1" t="s">
        <v>890</v>
      </c>
      <c r="H339" s="1" t="s">
        <v>849</v>
      </c>
      <c r="I339" s="1" t="s">
        <v>948</v>
      </c>
      <c r="J339" s="1" t="s">
        <v>1048</v>
      </c>
      <c r="K339" s="1" t="s">
        <v>863</v>
      </c>
      <c r="L339" s="1" t="s">
        <v>280</v>
      </c>
      <c r="M339" s="1" t="s">
        <v>216</v>
      </c>
      <c r="N339" s="1" t="s">
        <v>593</v>
      </c>
      <c r="O339" s="1" t="s">
        <v>838</v>
      </c>
      <c r="P339" s="1" t="s">
        <v>920</v>
      </c>
      <c r="Q339" s="1" t="s">
        <v>1049</v>
      </c>
      <c r="R339" s="1" t="s">
        <v>850</v>
      </c>
      <c r="S339" s="1" t="s">
        <v>776</v>
      </c>
      <c r="T339" s="1" t="s">
        <v>804</v>
      </c>
      <c r="U339" s="1" t="s">
        <v>810</v>
      </c>
      <c r="V339" s="1" t="s">
        <v>617</v>
      </c>
      <c r="W339" s="1" t="s">
        <v>350</v>
      </c>
      <c r="X339" s="1" t="s">
        <v>936</v>
      </c>
      <c r="Y339" s="1" t="s">
        <v>767</v>
      </c>
      <c r="Z339" s="1" t="s">
        <v>752</v>
      </c>
      <c r="AA339" s="1" t="s">
        <v>774</v>
      </c>
      <c r="AB339" s="1" t="s">
        <v>557</v>
      </c>
      <c r="AC339" s="1" t="s">
        <v>502</v>
      </c>
      <c r="AD339" s="1" t="s">
        <v>903</v>
      </c>
    </row>
    <row r="340" spans="1:30" x14ac:dyDescent="0.35">
      <c r="A340" s="1" t="s">
        <v>73</v>
      </c>
      <c r="B340">
        <v>2022</v>
      </c>
      <c r="C340" s="1" t="s">
        <v>146</v>
      </c>
      <c r="D340" s="1" t="s">
        <v>795</v>
      </c>
      <c r="E340" s="1" t="s">
        <v>1050</v>
      </c>
      <c r="F340" s="1" t="s">
        <v>801</v>
      </c>
      <c r="G340" s="1" t="s">
        <v>468</v>
      </c>
      <c r="H340" s="1" t="s">
        <v>1051</v>
      </c>
      <c r="I340" s="1" t="s">
        <v>908</v>
      </c>
      <c r="J340" s="1" t="s">
        <v>591</v>
      </c>
      <c r="K340" s="1" t="s">
        <v>532</v>
      </c>
      <c r="L340" s="1" t="s">
        <v>272</v>
      </c>
      <c r="M340" s="1" t="s">
        <v>837</v>
      </c>
      <c r="N340" s="1" t="s">
        <v>620</v>
      </c>
      <c r="O340" s="1" t="s">
        <v>831</v>
      </c>
      <c r="P340" s="1" t="s">
        <v>617</v>
      </c>
      <c r="Q340" s="1" t="s">
        <v>1052</v>
      </c>
      <c r="R340" s="1" t="s">
        <v>1019</v>
      </c>
      <c r="S340" s="1" t="s">
        <v>787</v>
      </c>
      <c r="T340" s="1" t="s">
        <v>1011</v>
      </c>
      <c r="U340" s="1" t="s">
        <v>810</v>
      </c>
      <c r="V340" s="1" t="s">
        <v>1011</v>
      </c>
      <c r="W340" s="1" t="s">
        <v>890</v>
      </c>
      <c r="X340" s="1" t="s">
        <v>974</v>
      </c>
      <c r="Y340" s="1" t="s">
        <v>329</v>
      </c>
      <c r="Z340" s="1" t="s">
        <v>468</v>
      </c>
      <c r="AA340" s="1" t="s">
        <v>962</v>
      </c>
      <c r="AB340" s="1" t="s">
        <v>804</v>
      </c>
      <c r="AC340" s="1" t="s">
        <v>543</v>
      </c>
      <c r="AD340" s="1" t="s">
        <v>1025</v>
      </c>
    </row>
    <row r="341" spans="1:30" x14ac:dyDescent="0.35">
      <c r="A341" s="1" t="s">
        <v>30</v>
      </c>
      <c r="B341">
        <v>2022</v>
      </c>
      <c r="C341" s="1" t="s">
        <v>163</v>
      </c>
      <c r="D341" s="1" t="s">
        <v>478</v>
      </c>
      <c r="E341" s="1" t="s">
        <v>1053</v>
      </c>
      <c r="F341" s="1" t="s">
        <v>203</v>
      </c>
      <c r="G341" s="1" t="s">
        <v>777</v>
      </c>
      <c r="H341" s="1" t="s">
        <v>986</v>
      </c>
      <c r="I341" s="1" t="s">
        <v>980</v>
      </c>
      <c r="J341" s="1" t="s">
        <v>347</v>
      </c>
      <c r="K341" s="1" t="s">
        <v>736</v>
      </c>
      <c r="L341" s="1" t="s">
        <v>169</v>
      </c>
      <c r="M341" s="1" t="s">
        <v>880</v>
      </c>
      <c r="N341" s="1" t="s">
        <v>1021</v>
      </c>
      <c r="O341" s="1" t="s">
        <v>240</v>
      </c>
      <c r="P341" s="1" t="s">
        <v>913</v>
      </c>
      <c r="Q341" s="1" t="s">
        <v>1054</v>
      </c>
      <c r="R341" s="1" t="s">
        <v>1055</v>
      </c>
      <c r="S341" s="1" t="s">
        <v>1056</v>
      </c>
      <c r="T341" s="1" t="s">
        <v>806</v>
      </c>
      <c r="U341" s="1" t="s">
        <v>48</v>
      </c>
      <c r="V341" s="1" t="s">
        <v>1057</v>
      </c>
      <c r="W341" s="1" t="s">
        <v>1058</v>
      </c>
      <c r="X341" s="1" t="s">
        <v>775</v>
      </c>
      <c r="Y341" s="1" t="s">
        <v>777</v>
      </c>
      <c r="Z341" s="1" t="s">
        <v>347</v>
      </c>
      <c r="AA341" s="1" t="s">
        <v>970</v>
      </c>
      <c r="AB341" s="1" t="s">
        <v>908</v>
      </c>
      <c r="AC341" s="1" t="s">
        <v>570</v>
      </c>
      <c r="AD341" s="1" t="s">
        <v>203</v>
      </c>
    </row>
    <row r="342" spans="1:30" x14ac:dyDescent="0.35">
      <c r="A342" s="1" t="s">
        <v>54</v>
      </c>
      <c r="B342">
        <v>2022</v>
      </c>
      <c r="C342" s="1" t="s">
        <v>163</v>
      </c>
      <c r="D342" s="1" t="s">
        <v>696</v>
      </c>
      <c r="E342" s="1" t="s">
        <v>1059</v>
      </c>
      <c r="F342" s="1" t="s">
        <v>964</v>
      </c>
      <c r="G342" s="1" t="s">
        <v>782</v>
      </c>
      <c r="H342" s="1" t="s">
        <v>859</v>
      </c>
      <c r="I342" s="1" t="s">
        <v>576</v>
      </c>
      <c r="J342" s="1" t="s">
        <v>1060</v>
      </c>
      <c r="K342" s="1" t="s">
        <v>732</v>
      </c>
      <c r="L342" s="1" t="s">
        <v>281</v>
      </c>
      <c r="M342" s="1" t="s">
        <v>838</v>
      </c>
      <c r="N342" s="1" t="s">
        <v>779</v>
      </c>
      <c r="O342" s="1" t="s">
        <v>1061</v>
      </c>
      <c r="P342" s="1" t="s">
        <v>1062</v>
      </c>
      <c r="Q342" s="1" t="s">
        <v>1063</v>
      </c>
      <c r="R342" s="1" t="s">
        <v>996</v>
      </c>
      <c r="S342" s="1" t="s">
        <v>771</v>
      </c>
      <c r="T342" s="1" t="s">
        <v>935</v>
      </c>
      <c r="U342" s="1" t="s">
        <v>790</v>
      </c>
      <c r="V342" s="1" t="s">
        <v>576</v>
      </c>
      <c r="W342" s="1" t="s">
        <v>946</v>
      </c>
      <c r="X342" s="1" t="s">
        <v>554</v>
      </c>
      <c r="Y342" s="1" t="s">
        <v>776</v>
      </c>
      <c r="Z342" s="1" t="s">
        <v>483</v>
      </c>
      <c r="AA342" s="1" t="s">
        <v>910</v>
      </c>
      <c r="AB342" s="1" t="s">
        <v>755</v>
      </c>
      <c r="AC342" s="1" t="s">
        <v>742</v>
      </c>
      <c r="AD342" s="1" t="s">
        <v>984</v>
      </c>
    </row>
    <row r="343" spans="1:30" x14ac:dyDescent="0.35">
      <c r="A343" s="1" t="s">
        <v>73</v>
      </c>
      <c r="B343">
        <v>2022</v>
      </c>
      <c r="C343" s="1" t="s">
        <v>163</v>
      </c>
      <c r="D343" s="1" t="s">
        <v>821</v>
      </c>
      <c r="E343" s="1" t="s">
        <v>1064</v>
      </c>
      <c r="F343" s="1" t="s">
        <v>899</v>
      </c>
      <c r="G343" s="1" t="s">
        <v>997</v>
      </c>
      <c r="H343" s="1" t="s">
        <v>983</v>
      </c>
      <c r="I343" s="1" t="s">
        <v>1044</v>
      </c>
      <c r="J343" s="1" t="s">
        <v>940</v>
      </c>
      <c r="K343" s="1" t="s">
        <v>532</v>
      </c>
      <c r="L343" s="1" t="s">
        <v>298</v>
      </c>
      <c r="M343" s="1" t="s">
        <v>1065</v>
      </c>
      <c r="N343" s="1" t="s">
        <v>957</v>
      </c>
      <c r="O343" s="1" t="s">
        <v>680</v>
      </c>
      <c r="P343" s="1" t="s">
        <v>949</v>
      </c>
      <c r="Q343" s="1" t="s">
        <v>1015</v>
      </c>
      <c r="R343" s="1" t="s">
        <v>866</v>
      </c>
      <c r="S343" s="1" t="s">
        <v>1058</v>
      </c>
      <c r="T343" s="1" t="s">
        <v>1003</v>
      </c>
      <c r="U343" s="1" t="s">
        <v>790</v>
      </c>
      <c r="V343" s="1" t="s">
        <v>1057</v>
      </c>
      <c r="W343" s="1" t="s">
        <v>522</v>
      </c>
      <c r="X343" s="1" t="s">
        <v>1066</v>
      </c>
      <c r="Y343" s="1" t="s">
        <v>749</v>
      </c>
      <c r="Z343" s="1" t="s">
        <v>777</v>
      </c>
      <c r="AA343" s="1" t="s">
        <v>903</v>
      </c>
      <c r="AB343" s="1" t="s">
        <v>908</v>
      </c>
      <c r="AC343" s="1" t="s">
        <v>957</v>
      </c>
      <c r="AD343" s="1" t="s">
        <v>861</v>
      </c>
    </row>
    <row r="344" spans="1:30" x14ac:dyDescent="0.35">
      <c r="A344" s="1" t="s">
        <v>30</v>
      </c>
      <c r="B344">
        <v>2022</v>
      </c>
      <c r="C344" s="1" t="s">
        <v>182</v>
      </c>
      <c r="D344" s="1" t="s">
        <v>628</v>
      </c>
      <c r="E344" s="1" t="s">
        <v>1067</v>
      </c>
      <c r="F344" s="1" t="s">
        <v>941</v>
      </c>
      <c r="G344" s="1" t="s">
        <v>620</v>
      </c>
      <c r="H344" s="1" t="s">
        <v>1004</v>
      </c>
      <c r="I344" s="1" t="s">
        <v>557</v>
      </c>
      <c r="J344" s="1" t="s">
        <v>1068</v>
      </c>
      <c r="K344" s="1" t="s">
        <v>782</v>
      </c>
      <c r="L344" s="1" t="s">
        <v>224</v>
      </c>
      <c r="M344" s="1" t="s">
        <v>926</v>
      </c>
      <c r="N344" s="1" t="s">
        <v>1041</v>
      </c>
      <c r="O344" s="1" t="s">
        <v>884</v>
      </c>
      <c r="P344" s="1" t="s">
        <v>955</v>
      </c>
      <c r="Q344" s="1" t="s">
        <v>842</v>
      </c>
      <c r="R344" s="1" t="s">
        <v>1069</v>
      </c>
      <c r="S344" s="1" t="s">
        <v>806</v>
      </c>
      <c r="T344" s="1" t="s">
        <v>1070</v>
      </c>
      <c r="U344" s="1" t="s">
        <v>48</v>
      </c>
      <c r="V344" s="1" t="s">
        <v>1071</v>
      </c>
      <c r="W344" s="1" t="s">
        <v>984</v>
      </c>
      <c r="X344" s="1" t="s">
        <v>1062</v>
      </c>
      <c r="Y344" s="1" t="s">
        <v>997</v>
      </c>
      <c r="Z344" s="1" t="s">
        <v>781</v>
      </c>
      <c r="AA344" s="1" t="s">
        <v>607</v>
      </c>
      <c r="AB344" s="1" t="s">
        <v>915</v>
      </c>
      <c r="AC344" s="1" t="s">
        <v>1025</v>
      </c>
      <c r="AD344" s="1" t="s">
        <v>870</v>
      </c>
    </row>
    <row r="345" spans="1:30" x14ac:dyDescent="0.35">
      <c r="A345" s="1" t="s">
        <v>54</v>
      </c>
      <c r="B345">
        <v>2022</v>
      </c>
      <c r="C345" s="1" t="s">
        <v>182</v>
      </c>
      <c r="D345" s="1" t="s">
        <v>350</v>
      </c>
      <c r="E345" s="1" t="s">
        <v>933</v>
      </c>
      <c r="F345" s="1" t="s">
        <v>935</v>
      </c>
      <c r="G345" s="1" t="s">
        <v>957</v>
      </c>
      <c r="H345" s="1" t="s">
        <v>1038</v>
      </c>
      <c r="I345" s="1" t="s">
        <v>1019</v>
      </c>
      <c r="J345" s="1" t="s">
        <v>1072</v>
      </c>
      <c r="K345" s="1" t="s">
        <v>797</v>
      </c>
      <c r="L345" s="1" t="s">
        <v>265</v>
      </c>
      <c r="M345" s="1" t="s">
        <v>932</v>
      </c>
      <c r="N345" s="1" t="s">
        <v>922</v>
      </c>
      <c r="O345" s="1" t="s">
        <v>846</v>
      </c>
      <c r="P345" s="1" t="s">
        <v>931</v>
      </c>
      <c r="Q345" s="1" t="s">
        <v>1001</v>
      </c>
      <c r="R345" s="1" t="s">
        <v>561</v>
      </c>
      <c r="S345" s="1" t="s">
        <v>811</v>
      </c>
      <c r="T345" s="1" t="s">
        <v>850</v>
      </c>
      <c r="U345" s="1" t="s">
        <v>962</v>
      </c>
      <c r="V345" s="1" t="s">
        <v>878</v>
      </c>
      <c r="W345" s="1" t="s">
        <v>753</v>
      </c>
      <c r="X345" s="1" t="s">
        <v>1025</v>
      </c>
      <c r="Y345" s="1" t="s">
        <v>324</v>
      </c>
      <c r="Z345" s="1" t="s">
        <v>763</v>
      </c>
      <c r="AA345" s="1" t="s">
        <v>787</v>
      </c>
      <c r="AB345" s="1" t="s">
        <v>903</v>
      </c>
      <c r="AC345" s="1" t="s">
        <v>459</v>
      </c>
      <c r="AD345" s="1" t="s">
        <v>1068</v>
      </c>
    </row>
    <row r="346" spans="1:30" x14ac:dyDescent="0.35">
      <c r="A346" s="1" t="s">
        <v>73</v>
      </c>
      <c r="B346">
        <v>2022</v>
      </c>
      <c r="C346" s="1" t="s">
        <v>182</v>
      </c>
      <c r="D346" s="1" t="s">
        <v>712</v>
      </c>
      <c r="E346" s="1" t="s">
        <v>1073</v>
      </c>
      <c r="F346" s="1" t="s">
        <v>557</v>
      </c>
      <c r="G346" s="1" t="s">
        <v>1074</v>
      </c>
      <c r="H346" s="1" t="s">
        <v>772</v>
      </c>
      <c r="I346" s="1" t="s">
        <v>1075</v>
      </c>
      <c r="J346" s="1" t="s">
        <v>819</v>
      </c>
      <c r="K346" s="1" t="s">
        <v>761</v>
      </c>
      <c r="L346" s="1" t="s">
        <v>291</v>
      </c>
      <c r="M346" s="1" t="s">
        <v>1076</v>
      </c>
      <c r="N346" s="1" t="s">
        <v>902</v>
      </c>
      <c r="O346" s="1" t="s">
        <v>838</v>
      </c>
      <c r="P346" s="1" t="s">
        <v>1005</v>
      </c>
      <c r="Q346" s="1" t="s">
        <v>1077</v>
      </c>
      <c r="R346" s="1" t="s">
        <v>576</v>
      </c>
      <c r="S346" s="1" t="s">
        <v>996</v>
      </c>
      <c r="T346" s="1" t="s">
        <v>1078</v>
      </c>
      <c r="U346" s="1" t="s">
        <v>962</v>
      </c>
      <c r="V346" s="1" t="s">
        <v>775</v>
      </c>
      <c r="W346" s="1" t="s">
        <v>458</v>
      </c>
      <c r="X346" s="1" t="s">
        <v>977</v>
      </c>
      <c r="Y346" s="1" t="s">
        <v>733</v>
      </c>
      <c r="Z346" s="1" t="s">
        <v>925</v>
      </c>
      <c r="AA346" s="1" t="s">
        <v>984</v>
      </c>
      <c r="AB346" s="1" t="s">
        <v>223</v>
      </c>
      <c r="AC346" s="1" t="s">
        <v>910</v>
      </c>
      <c r="AD346" s="1" t="s">
        <v>203</v>
      </c>
    </row>
    <row r="347" spans="1:30" x14ac:dyDescent="0.35">
      <c r="A347" s="1" t="s">
        <v>30</v>
      </c>
      <c r="B347">
        <v>2022</v>
      </c>
      <c r="C347" s="1" t="s">
        <v>197</v>
      </c>
      <c r="D347" s="1" t="s">
        <v>656</v>
      </c>
      <c r="E347" s="1" t="s">
        <v>1079</v>
      </c>
      <c r="F347" s="1" t="s">
        <v>962</v>
      </c>
      <c r="G347" s="1" t="s">
        <v>1046</v>
      </c>
      <c r="H347" s="1" t="s">
        <v>1039</v>
      </c>
      <c r="I347" s="1" t="s">
        <v>752</v>
      </c>
      <c r="J347" s="1" t="s">
        <v>540</v>
      </c>
      <c r="K347" s="1" t="s">
        <v>962</v>
      </c>
      <c r="L347" s="1" t="s">
        <v>219</v>
      </c>
      <c r="M347" s="1" t="s">
        <v>1080</v>
      </c>
      <c r="N347" s="1" t="s">
        <v>974</v>
      </c>
      <c r="O347" s="1" t="s">
        <v>859</v>
      </c>
      <c r="P347" s="1" t="s">
        <v>981</v>
      </c>
      <c r="Q347" s="1" t="s">
        <v>1081</v>
      </c>
      <c r="R347" s="1" t="s">
        <v>1002</v>
      </c>
      <c r="S347" s="1" t="s">
        <v>950</v>
      </c>
      <c r="T347" s="1" t="s">
        <v>1082</v>
      </c>
      <c r="U347" s="1" t="s">
        <v>48</v>
      </c>
      <c r="V347" s="1" t="s">
        <v>1083</v>
      </c>
      <c r="W347" s="1" t="s">
        <v>597</v>
      </c>
      <c r="X347" s="1" t="s">
        <v>886</v>
      </c>
      <c r="Y347" s="1" t="s">
        <v>925</v>
      </c>
      <c r="Z347" s="1" t="s">
        <v>614</v>
      </c>
      <c r="AA347" s="1" t="s">
        <v>924</v>
      </c>
      <c r="AB347" s="1" t="s">
        <v>801</v>
      </c>
      <c r="AC347" s="1" t="s">
        <v>1068</v>
      </c>
      <c r="AD347" s="1" t="s">
        <v>519</v>
      </c>
    </row>
    <row r="348" spans="1:30" x14ac:dyDescent="0.35">
      <c r="A348" s="1" t="s">
        <v>54</v>
      </c>
      <c r="B348">
        <v>2022</v>
      </c>
      <c r="C348" s="1" t="s">
        <v>197</v>
      </c>
      <c r="D348" s="1" t="s">
        <v>209</v>
      </c>
      <c r="E348" s="1" t="s">
        <v>1084</v>
      </c>
      <c r="F348" s="1" t="s">
        <v>936</v>
      </c>
      <c r="G348" s="1" t="s">
        <v>809</v>
      </c>
      <c r="H348" s="1" t="s">
        <v>920</v>
      </c>
      <c r="I348" s="1" t="s">
        <v>543</v>
      </c>
      <c r="J348" s="1" t="s">
        <v>1085</v>
      </c>
      <c r="K348" s="1" t="s">
        <v>557</v>
      </c>
      <c r="L348" s="1" t="s">
        <v>307</v>
      </c>
      <c r="M348" s="1" t="s">
        <v>1076</v>
      </c>
      <c r="N348" s="1" t="s">
        <v>329</v>
      </c>
      <c r="O348" s="1" t="s">
        <v>921</v>
      </c>
      <c r="P348" s="1" t="s">
        <v>1086</v>
      </c>
      <c r="Q348" s="1" t="s">
        <v>1087</v>
      </c>
      <c r="R348" s="1" t="s">
        <v>949</v>
      </c>
      <c r="S348" s="1" t="s">
        <v>624</v>
      </c>
      <c r="T348" s="1" t="s">
        <v>912</v>
      </c>
      <c r="U348" s="1" t="s">
        <v>1046</v>
      </c>
      <c r="V348" s="1" t="s">
        <v>1088</v>
      </c>
      <c r="W348" s="1" t="s">
        <v>792</v>
      </c>
      <c r="X348" s="1" t="s">
        <v>683</v>
      </c>
      <c r="Y348" s="1" t="s">
        <v>569</v>
      </c>
      <c r="Z348" s="1" t="s">
        <v>468</v>
      </c>
      <c r="AA348" s="1" t="s">
        <v>936</v>
      </c>
      <c r="AB348" s="1" t="s">
        <v>915</v>
      </c>
      <c r="AC348" s="1" t="s">
        <v>868</v>
      </c>
      <c r="AD348" s="1" t="s">
        <v>948</v>
      </c>
    </row>
    <row r="349" spans="1:30" x14ac:dyDescent="0.35">
      <c r="A349" s="1" t="s">
        <v>73</v>
      </c>
      <c r="B349">
        <v>2022</v>
      </c>
      <c r="C349" s="1" t="s">
        <v>197</v>
      </c>
      <c r="D349" s="1" t="s">
        <v>590</v>
      </c>
      <c r="E349" s="1" t="s">
        <v>847</v>
      </c>
      <c r="F349" s="1" t="s">
        <v>908</v>
      </c>
      <c r="G349" s="1" t="s">
        <v>908</v>
      </c>
      <c r="H349" s="1" t="s">
        <v>836</v>
      </c>
      <c r="I349" s="1" t="s">
        <v>768</v>
      </c>
      <c r="J349" s="1" t="s">
        <v>880</v>
      </c>
      <c r="K349" s="1" t="s">
        <v>910</v>
      </c>
      <c r="L349" s="1" t="s">
        <v>300</v>
      </c>
      <c r="M349" s="1" t="s">
        <v>1089</v>
      </c>
      <c r="N349" s="1" t="s">
        <v>804</v>
      </c>
      <c r="O349" s="1" t="s">
        <v>1090</v>
      </c>
      <c r="P349" s="1" t="s">
        <v>1091</v>
      </c>
      <c r="Q349" s="1" t="s">
        <v>1092</v>
      </c>
      <c r="R349" s="1" t="s">
        <v>824</v>
      </c>
      <c r="S349" s="1" t="s">
        <v>203</v>
      </c>
      <c r="T349" s="1" t="s">
        <v>1093</v>
      </c>
      <c r="U349" s="1" t="s">
        <v>1046</v>
      </c>
      <c r="V349" s="1" t="s">
        <v>576</v>
      </c>
      <c r="W349" s="1" t="s">
        <v>1046</v>
      </c>
      <c r="X349" s="1" t="s">
        <v>1091</v>
      </c>
      <c r="Y349" s="1" t="s">
        <v>829</v>
      </c>
      <c r="Z349" s="1" t="s">
        <v>799</v>
      </c>
      <c r="AA349" s="1" t="s">
        <v>1068</v>
      </c>
      <c r="AB349" s="1" t="s">
        <v>936</v>
      </c>
      <c r="AC349" s="1" t="s">
        <v>908</v>
      </c>
      <c r="AD349" s="1" t="s">
        <v>870</v>
      </c>
    </row>
    <row r="350" spans="1:30" x14ac:dyDescent="0.35">
      <c r="A350" s="1" t="s">
        <v>30</v>
      </c>
      <c r="B350">
        <v>2022</v>
      </c>
      <c r="C350" s="1" t="s">
        <v>207</v>
      </c>
      <c r="D350" s="1" t="s">
        <v>742</v>
      </c>
      <c r="E350" s="1" t="s">
        <v>1094</v>
      </c>
      <c r="F350" s="1" t="s">
        <v>529</v>
      </c>
      <c r="G350" s="1" t="s">
        <v>936</v>
      </c>
      <c r="H350" s="1" t="s">
        <v>484</v>
      </c>
      <c r="I350" s="1" t="s">
        <v>462</v>
      </c>
      <c r="J350" s="1" t="s">
        <v>859</v>
      </c>
      <c r="K350" s="1" t="s">
        <v>908</v>
      </c>
      <c r="L350" s="1" t="s">
        <v>299</v>
      </c>
      <c r="M350" s="1" t="s">
        <v>978</v>
      </c>
      <c r="N350" s="1" t="s">
        <v>975</v>
      </c>
      <c r="O350" s="1" t="s">
        <v>1095</v>
      </c>
      <c r="P350" s="1" t="s">
        <v>582</v>
      </c>
      <c r="Q350" s="1" t="s">
        <v>1096</v>
      </c>
      <c r="R350" s="1" t="s">
        <v>891</v>
      </c>
      <c r="S350" s="1" t="s">
        <v>562</v>
      </c>
      <c r="T350" s="1" t="s">
        <v>1097</v>
      </c>
      <c r="U350" s="1" t="s">
        <v>48</v>
      </c>
      <c r="V350" s="1" t="s">
        <v>1098</v>
      </c>
      <c r="W350" s="1" t="s">
        <v>1099</v>
      </c>
      <c r="X350" s="1" t="s">
        <v>1100</v>
      </c>
      <c r="Y350" s="1" t="s">
        <v>522</v>
      </c>
      <c r="Z350" s="1" t="s">
        <v>935</v>
      </c>
      <c r="AA350" s="1" t="s">
        <v>944</v>
      </c>
      <c r="AB350" s="1" t="s">
        <v>808</v>
      </c>
      <c r="AC350" s="1" t="s">
        <v>955</v>
      </c>
      <c r="AD350" s="1" t="s">
        <v>990</v>
      </c>
    </row>
    <row r="351" spans="1:30" x14ac:dyDescent="0.35">
      <c r="A351" s="1" t="s">
        <v>54</v>
      </c>
      <c r="B351">
        <v>2022</v>
      </c>
      <c r="C351" s="1" t="s">
        <v>207</v>
      </c>
      <c r="D351" s="1" t="s">
        <v>890</v>
      </c>
      <c r="E351" s="1" t="s">
        <v>1101</v>
      </c>
      <c r="F351" s="1" t="s">
        <v>945</v>
      </c>
      <c r="G351" s="1" t="s">
        <v>822</v>
      </c>
      <c r="H351" s="1" t="s">
        <v>1032</v>
      </c>
      <c r="I351" s="1" t="s">
        <v>768</v>
      </c>
      <c r="J351" s="1" t="s">
        <v>1102</v>
      </c>
      <c r="K351" s="1" t="s">
        <v>787</v>
      </c>
      <c r="L351" s="1" t="s">
        <v>322</v>
      </c>
      <c r="M351" s="1" t="s">
        <v>1000</v>
      </c>
      <c r="N351" s="1" t="s">
        <v>749</v>
      </c>
      <c r="O351" s="1" t="s">
        <v>798</v>
      </c>
      <c r="P351" s="1" t="s">
        <v>950</v>
      </c>
      <c r="Q351" s="1" t="s">
        <v>919</v>
      </c>
      <c r="R351" s="1" t="s">
        <v>981</v>
      </c>
      <c r="S351" s="1" t="s">
        <v>677</v>
      </c>
      <c r="T351" s="1" t="s">
        <v>597</v>
      </c>
      <c r="U351" s="1" t="s">
        <v>223</v>
      </c>
      <c r="V351" s="1" t="s">
        <v>815</v>
      </c>
      <c r="W351" s="1" t="s">
        <v>546</v>
      </c>
      <c r="X351" s="1" t="s">
        <v>970</v>
      </c>
      <c r="Y351" s="1" t="s">
        <v>343</v>
      </c>
      <c r="Z351" s="1" t="s">
        <v>777</v>
      </c>
      <c r="AA351" s="1" t="s">
        <v>223</v>
      </c>
      <c r="AB351" s="1" t="s">
        <v>984</v>
      </c>
      <c r="AC351" s="1" t="s">
        <v>810</v>
      </c>
      <c r="AD351" s="1" t="s">
        <v>870</v>
      </c>
    </row>
    <row r="352" spans="1:30" x14ac:dyDescent="0.35">
      <c r="A352" s="1" t="s">
        <v>73</v>
      </c>
      <c r="B352">
        <v>2022</v>
      </c>
      <c r="C352" s="1" t="s">
        <v>207</v>
      </c>
      <c r="D352" s="1" t="s">
        <v>762</v>
      </c>
      <c r="E352" s="1" t="s">
        <v>933</v>
      </c>
      <c r="F352" s="1" t="s">
        <v>936</v>
      </c>
      <c r="G352" s="1" t="s">
        <v>936</v>
      </c>
      <c r="H352" s="1" t="s">
        <v>883</v>
      </c>
      <c r="I352" s="1" t="s">
        <v>502</v>
      </c>
      <c r="J352" s="1" t="s">
        <v>1087</v>
      </c>
      <c r="K352" s="1" t="s">
        <v>755</v>
      </c>
      <c r="L352" s="1" t="s">
        <v>269</v>
      </c>
      <c r="M352" s="1" t="s">
        <v>1103</v>
      </c>
      <c r="N352" s="1" t="s">
        <v>787</v>
      </c>
      <c r="O352" s="1" t="s">
        <v>888</v>
      </c>
      <c r="P352" s="1" t="s">
        <v>1057</v>
      </c>
      <c r="Q352" s="1" t="s">
        <v>1104</v>
      </c>
      <c r="R352" s="1" t="s">
        <v>334</v>
      </c>
      <c r="S352" s="1" t="s">
        <v>870</v>
      </c>
      <c r="T352" s="1" t="s">
        <v>1105</v>
      </c>
      <c r="U352" s="1" t="s">
        <v>223</v>
      </c>
      <c r="V352" s="1" t="s">
        <v>1106</v>
      </c>
      <c r="W352" s="1" t="s">
        <v>595</v>
      </c>
      <c r="X352" s="1" t="s">
        <v>918</v>
      </c>
      <c r="Y352" s="1" t="s">
        <v>656</v>
      </c>
      <c r="Z352" s="1" t="s">
        <v>339</v>
      </c>
      <c r="AA352" s="1" t="s">
        <v>861</v>
      </c>
      <c r="AB352" s="1" t="s">
        <v>611</v>
      </c>
      <c r="AC352" s="1" t="s">
        <v>812</v>
      </c>
      <c r="AD352" s="1" t="s">
        <v>1045</v>
      </c>
    </row>
    <row r="353" spans="1:30" x14ac:dyDescent="0.35">
      <c r="A353" s="1" t="s">
        <v>30</v>
      </c>
      <c r="B353">
        <v>2022</v>
      </c>
      <c r="C353" s="1" t="s">
        <v>233</v>
      </c>
      <c r="D353" s="1" t="s">
        <v>925</v>
      </c>
      <c r="E353" s="1" t="s">
        <v>780</v>
      </c>
      <c r="F353" s="1" t="s">
        <v>886</v>
      </c>
      <c r="G353" s="1" t="s">
        <v>984</v>
      </c>
      <c r="H353" s="1" t="s">
        <v>1107</v>
      </c>
      <c r="I353" s="1" t="s">
        <v>593</v>
      </c>
      <c r="J353" s="1" t="s">
        <v>850</v>
      </c>
      <c r="K353" s="1" t="s">
        <v>602</v>
      </c>
      <c r="L353" s="1" t="s">
        <v>281</v>
      </c>
      <c r="M353" s="1" t="s">
        <v>1108</v>
      </c>
      <c r="N353" s="1" t="s">
        <v>519</v>
      </c>
      <c r="O353" s="1" t="s">
        <v>1109</v>
      </c>
      <c r="P353" s="1" t="s">
        <v>964</v>
      </c>
      <c r="Q353" s="1" t="s">
        <v>854</v>
      </c>
      <c r="R353" s="1" t="s">
        <v>469</v>
      </c>
      <c r="S353" s="1" t="s">
        <v>680</v>
      </c>
      <c r="T353" s="1" t="s">
        <v>1109</v>
      </c>
      <c r="U353" s="1" t="s">
        <v>48</v>
      </c>
      <c r="V353" s="1" t="s">
        <v>334</v>
      </c>
      <c r="W353" s="1" t="s">
        <v>981</v>
      </c>
      <c r="X353" s="1" t="s">
        <v>591</v>
      </c>
      <c r="Y353" s="1" t="s">
        <v>543</v>
      </c>
      <c r="Z353" s="1" t="s">
        <v>801</v>
      </c>
      <c r="AA353" s="1" t="s">
        <v>540</v>
      </c>
      <c r="AB353" s="1" t="s">
        <v>861</v>
      </c>
      <c r="AC353" s="1" t="s">
        <v>1040</v>
      </c>
      <c r="AD353" s="1" t="s">
        <v>1091</v>
      </c>
    </row>
    <row r="354" spans="1:30" x14ac:dyDescent="0.35">
      <c r="A354" s="1" t="s">
        <v>54</v>
      </c>
      <c r="B354">
        <v>2022</v>
      </c>
      <c r="C354" s="1" t="s">
        <v>233</v>
      </c>
      <c r="D354" s="1" t="s">
        <v>957</v>
      </c>
      <c r="E354" s="1" t="s">
        <v>1110</v>
      </c>
      <c r="F354" s="1" t="s">
        <v>1069</v>
      </c>
      <c r="G354" s="1" t="s">
        <v>984</v>
      </c>
      <c r="H354" s="1" t="s">
        <v>815</v>
      </c>
      <c r="I354" s="1" t="s">
        <v>677</v>
      </c>
      <c r="J354" s="1" t="s">
        <v>923</v>
      </c>
      <c r="K354" s="1" t="s">
        <v>822</v>
      </c>
      <c r="L354" s="1" t="s">
        <v>322</v>
      </c>
      <c r="M354" s="1" t="s">
        <v>961</v>
      </c>
      <c r="N354" s="1" t="s">
        <v>350</v>
      </c>
      <c r="O354" s="1" t="s">
        <v>772</v>
      </c>
      <c r="P354" s="1" t="s">
        <v>1026</v>
      </c>
      <c r="Q354" s="1" t="s">
        <v>839</v>
      </c>
      <c r="R354" s="1" t="s">
        <v>1045</v>
      </c>
      <c r="S354" s="1" t="s">
        <v>590</v>
      </c>
      <c r="T354" s="1" t="s">
        <v>970</v>
      </c>
      <c r="U354" s="1" t="s">
        <v>570</v>
      </c>
      <c r="V354" s="1" t="s">
        <v>1056</v>
      </c>
      <c r="W354" s="1" t="s">
        <v>925</v>
      </c>
      <c r="X354" s="1" t="s">
        <v>975</v>
      </c>
      <c r="Y354" s="1" t="s">
        <v>454</v>
      </c>
      <c r="Z354" s="1" t="s">
        <v>756</v>
      </c>
      <c r="AA354" s="1" t="s">
        <v>499</v>
      </c>
      <c r="AB354" s="1" t="s">
        <v>683</v>
      </c>
      <c r="AC354" s="1" t="s">
        <v>522</v>
      </c>
      <c r="AD354" s="1" t="s">
        <v>948</v>
      </c>
    </row>
    <row r="355" spans="1:30" x14ac:dyDescent="0.35">
      <c r="A355" s="1" t="s">
        <v>73</v>
      </c>
      <c r="B355">
        <v>2022</v>
      </c>
      <c r="C355" s="1" t="s">
        <v>233</v>
      </c>
      <c r="D355" s="1" t="s">
        <v>522</v>
      </c>
      <c r="E355" s="1" t="s">
        <v>1111</v>
      </c>
      <c r="F355" s="1" t="s">
        <v>1036</v>
      </c>
      <c r="G355" s="1" t="s">
        <v>984</v>
      </c>
      <c r="H355" s="1" t="s">
        <v>846</v>
      </c>
      <c r="I355" s="1" t="s">
        <v>668</v>
      </c>
      <c r="J355" s="1" t="s">
        <v>240</v>
      </c>
      <c r="K355" s="1" t="s">
        <v>812</v>
      </c>
      <c r="L355" s="1" t="s">
        <v>279</v>
      </c>
      <c r="M355" s="1" t="s">
        <v>1112</v>
      </c>
      <c r="N355" s="1" t="s">
        <v>595</v>
      </c>
      <c r="O355" s="1" t="s">
        <v>1034</v>
      </c>
      <c r="P355" s="1" t="s">
        <v>866</v>
      </c>
      <c r="Q355" s="1" t="s">
        <v>992</v>
      </c>
      <c r="R355" s="1" t="s">
        <v>240</v>
      </c>
      <c r="S355" s="1" t="s">
        <v>924</v>
      </c>
      <c r="T355" s="1" t="s">
        <v>940</v>
      </c>
      <c r="U355" s="1" t="s">
        <v>570</v>
      </c>
      <c r="V355" s="1" t="s">
        <v>1026</v>
      </c>
      <c r="W355" s="1" t="s">
        <v>903</v>
      </c>
      <c r="X355" s="1" t="s">
        <v>657</v>
      </c>
      <c r="Y355" s="1" t="s">
        <v>739</v>
      </c>
      <c r="Z355" s="1" t="s">
        <v>458</v>
      </c>
      <c r="AA355" s="1" t="s">
        <v>561</v>
      </c>
      <c r="AB355" s="1" t="s">
        <v>597</v>
      </c>
      <c r="AC355" s="1" t="s">
        <v>915</v>
      </c>
      <c r="AD355" s="1" t="s">
        <v>944</v>
      </c>
    </row>
    <row r="356" spans="1:30" x14ac:dyDescent="0.35">
      <c r="A356" s="1" t="s">
        <v>30</v>
      </c>
      <c r="B356">
        <v>2022</v>
      </c>
      <c r="C356" s="1" t="s">
        <v>242</v>
      </c>
      <c r="D356" s="1" t="s">
        <v>902</v>
      </c>
      <c r="E356" s="1" t="s">
        <v>1113</v>
      </c>
      <c r="F356" s="1" t="s">
        <v>765</v>
      </c>
      <c r="G356" s="1" t="s">
        <v>861</v>
      </c>
      <c r="H356" s="1" t="s">
        <v>1027</v>
      </c>
      <c r="I356" s="1" t="s">
        <v>748</v>
      </c>
      <c r="J356" s="1" t="s">
        <v>734</v>
      </c>
      <c r="K356" s="1" t="s">
        <v>812</v>
      </c>
      <c r="L356" s="1" t="s">
        <v>258</v>
      </c>
      <c r="M356" s="1" t="s">
        <v>1114</v>
      </c>
      <c r="N356" s="1" t="s">
        <v>977</v>
      </c>
      <c r="O356" s="1" t="s">
        <v>1061</v>
      </c>
      <c r="P356" s="1" t="s">
        <v>1099</v>
      </c>
      <c r="Q356" s="1" t="s">
        <v>1092</v>
      </c>
      <c r="R356" s="1" t="s">
        <v>898</v>
      </c>
      <c r="S356" s="1" t="s">
        <v>1097</v>
      </c>
      <c r="T356" s="1" t="s">
        <v>875</v>
      </c>
      <c r="U356" s="1" t="s">
        <v>48</v>
      </c>
      <c r="V356" s="1" t="s">
        <v>551</v>
      </c>
      <c r="W356" s="1" t="s">
        <v>519</v>
      </c>
      <c r="X356" s="1" t="s">
        <v>216</v>
      </c>
      <c r="Y356" s="1" t="s">
        <v>790</v>
      </c>
      <c r="Z356" s="1" t="s">
        <v>223</v>
      </c>
      <c r="AA356" s="1" t="s">
        <v>1003</v>
      </c>
      <c r="AB356" s="1" t="s">
        <v>607</v>
      </c>
      <c r="AC356" s="1" t="s">
        <v>981</v>
      </c>
      <c r="AD356" s="1" t="s">
        <v>1019</v>
      </c>
    </row>
    <row r="357" spans="1:30" x14ac:dyDescent="0.35">
      <c r="A357" s="1" t="s">
        <v>54</v>
      </c>
      <c r="B357">
        <v>2022</v>
      </c>
      <c r="C357" s="1" t="s">
        <v>242</v>
      </c>
      <c r="D357" s="1" t="s">
        <v>602</v>
      </c>
      <c r="E357" s="1" t="s">
        <v>1115</v>
      </c>
      <c r="F357" s="1" t="s">
        <v>826</v>
      </c>
      <c r="G357" s="1" t="s">
        <v>955</v>
      </c>
      <c r="H357" s="1" t="s">
        <v>1071</v>
      </c>
      <c r="I357" s="1" t="s">
        <v>628</v>
      </c>
      <c r="J357" s="1" t="s">
        <v>918</v>
      </c>
      <c r="K357" s="1" t="s">
        <v>1058</v>
      </c>
      <c r="L357" s="1" t="s">
        <v>307</v>
      </c>
      <c r="M357" s="1" t="s">
        <v>917</v>
      </c>
      <c r="N357" s="1" t="s">
        <v>514</v>
      </c>
      <c r="O357" s="1" t="s">
        <v>887</v>
      </c>
      <c r="P357" s="1" t="s">
        <v>1116</v>
      </c>
      <c r="Q357" s="1" t="s">
        <v>1117</v>
      </c>
      <c r="R357" s="1" t="s">
        <v>1032</v>
      </c>
      <c r="S357" s="1" t="s">
        <v>757</v>
      </c>
      <c r="T357" s="1" t="s">
        <v>607</v>
      </c>
      <c r="U357" s="1" t="s">
        <v>511</v>
      </c>
      <c r="V357" s="1" t="s">
        <v>1118</v>
      </c>
      <c r="W357" s="1" t="s">
        <v>797</v>
      </c>
      <c r="X357" s="1" t="s">
        <v>1031</v>
      </c>
      <c r="Y357" s="1" t="s">
        <v>873</v>
      </c>
      <c r="Z357" s="1" t="s">
        <v>782</v>
      </c>
      <c r="AA357" s="1" t="s">
        <v>570</v>
      </c>
      <c r="AB357" s="1" t="s">
        <v>1011</v>
      </c>
      <c r="AC357" s="1" t="s">
        <v>339</v>
      </c>
      <c r="AD357" s="1" t="s">
        <v>948</v>
      </c>
    </row>
    <row r="358" spans="1:30" x14ac:dyDescent="0.35">
      <c r="A358" s="1" t="s">
        <v>73</v>
      </c>
      <c r="B358">
        <v>2022</v>
      </c>
      <c r="C358" s="1" t="s">
        <v>242</v>
      </c>
      <c r="D358" s="1" t="s">
        <v>557</v>
      </c>
      <c r="E358" s="1" t="s">
        <v>1119</v>
      </c>
      <c r="F358" s="1" t="s">
        <v>869</v>
      </c>
      <c r="G358" s="1" t="s">
        <v>597</v>
      </c>
      <c r="H358" s="1" t="s">
        <v>860</v>
      </c>
      <c r="I358" s="1" t="s">
        <v>794</v>
      </c>
      <c r="J358" s="1" t="s">
        <v>827</v>
      </c>
      <c r="K358" s="1" t="s">
        <v>801</v>
      </c>
      <c r="L358" s="1" t="s">
        <v>326</v>
      </c>
      <c r="M358" s="1" t="s">
        <v>1006</v>
      </c>
      <c r="N358" s="1" t="s">
        <v>822</v>
      </c>
      <c r="O358" s="1" t="s">
        <v>816</v>
      </c>
      <c r="P358" s="1" t="s">
        <v>966</v>
      </c>
      <c r="Q358" s="1" t="s">
        <v>1089</v>
      </c>
      <c r="R358" s="1" t="s">
        <v>884</v>
      </c>
      <c r="S358" s="1" t="s">
        <v>189</v>
      </c>
      <c r="T358" s="1" t="s">
        <v>1070</v>
      </c>
      <c r="U358" s="1" t="s">
        <v>511</v>
      </c>
      <c r="V358" s="1" t="s">
        <v>1055</v>
      </c>
      <c r="W358" s="1" t="s">
        <v>611</v>
      </c>
      <c r="X358" s="1" t="s">
        <v>1120</v>
      </c>
      <c r="Y358" s="1" t="s">
        <v>745</v>
      </c>
      <c r="Z358" s="1" t="s">
        <v>906</v>
      </c>
      <c r="AA358" s="1" t="s">
        <v>948</v>
      </c>
      <c r="AB358" s="1" t="s">
        <v>975</v>
      </c>
      <c r="AC358" s="1" t="s">
        <v>808</v>
      </c>
      <c r="AD358" s="1" t="s">
        <v>607</v>
      </c>
    </row>
    <row r="359" spans="1:30" x14ac:dyDescent="0.35">
      <c r="A359" s="1" t="s">
        <v>30</v>
      </c>
      <c r="B359">
        <v>2023</v>
      </c>
      <c r="C359" s="1" t="s">
        <v>31</v>
      </c>
      <c r="D359" s="1" t="s">
        <v>985</v>
      </c>
      <c r="E359" s="1" t="s">
        <v>1121</v>
      </c>
      <c r="F359" s="1" t="s">
        <v>982</v>
      </c>
      <c r="G359" s="1" t="s">
        <v>203</v>
      </c>
      <c r="H359" s="1" t="s">
        <v>994</v>
      </c>
      <c r="I359" s="1" t="s">
        <v>702</v>
      </c>
      <c r="J359" s="1" t="s">
        <v>579</v>
      </c>
      <c r="K359" s="1" t="s">
        <v>511</v>
      </c>
      <c r="L359" s="1" t="s">
        <v>293</v>
      </c>
      <c r="M359" s="1" t="s">
        <v>1122</v>
      </c>
      <c r="N359" s="1" t="s">
        <v>540</v>
      </c>
      <c r="O359" s="1" t="s">
        <v>860</v>
      </c>
      <c r="P359" s="1" t="s">
        <v>949</v>
      </c>
      <c r="Q359" s="1" t="s">
        <v>992</v>
      </c>
      <c r="R359" s="1" t="s">
        <v>1123</v>
      </c>
      <c r="S359" s="1" t="s">
        <v>838</v>
      </c>
      <c r="T359" s="1" t="s">
        <v>849</v>
      </c>
      <c r="U359" s="1" t="s">
        <v>48</v>
      </c>
      <c r="V359" s="1" t="s">
        <v>1069</v>
      </c>
      <c r="W359" s="1" t="s">
        <v>1031</v>
      </c>
      <c r="X359" s="1" t="s">
        <v>1002</v>
      </c>
      <c r="Y359" s="1" t="s">
        <v>339</v>
      </c>
      <c r="Z359" s="1" t="s">
        <v>570</v>
      </c>
      <c r="AA359" s="1" t="s">
        <v>1091</v>
      </c>
      <c r="AB359" s="1" t="s">
        <v>878</v>
      </c>
      <c r="AC359" s="1" t="s">
        <v>944</v>
      </c>
      <c r="AD359" s="1" t="s">
        <v>1091</v>
      </c>
    </row>
    <row r="360" spans="1:30" x14ac:dyDescent="0.35">
      <c r="A360" s="1" t="s">
        <v>54</v>
      </c>
      <c r="B360">
        <v>2023</v>
      </c>
      <c r="C360" s="1" t="s">
        <v>31</v>
      </c>
      <c r="D360" s="1" t="s">
        <v>814</v>
      </c>
      <c r="E360" s="1" t="s">
        <v>1124</v>
      </c>
      <c r="F360" s="1" t="s">
        <v>802</v>
      </c>
      <c r="G360" s="1" t="s">
        <v>899</v>
      </c>
      <c r="H360" s="1" t="s">
        <v>993</v>
      </c>
      <c r="I360" s="1" t="s">
        <v>922</v>
      </c>
      <c r="J360" s="1" t="s">
        <v>870</v>
      </c>
      <c r="K360" s="1" t="s">
        <v>223</v>
      </c>
      <c r="L360" s="1" t="s">
        <v>296</v>
      </c>
      <c r="M360" s="1" t="s">
        <v>911</v>
      </c>
      <c r="N360" s="1" t="s">
        <v>784</v>
      </c>
      <c r="O360" s="1" t="s">
        <v>1052</v>
      </c>
      <c r="P360" s="1" t="s">
        <v>576</v>
      </c>
      <c r="Q360" s="1" t="s">
        <v>978</v>
      </c>
      <c r="R360" s="1" t="s">
        <v>918</v>
      </c>
      <c r="S360" s="1" t="s">
        <v>475</v>
      </c>
      <c r="T360" s="1" t="s">
        <v>964</v>
      </c>
      <c r="U360" s="1" t="s">
        <v>611</v>
      </c>
      <c r="V360" s="1" t="s">
        <v>759</v>
      </c>
      <c r="W360" s="1" t="s">
        <v>679</v>
      </c>
      <c r="X360" s="1" t="s">
        <v>1078</v>
      </c>
      <c r="Y360" s="1" t="s">
        <v>628</v>
      </c>
      <c r="Z360" s="1" t="s">
        <v>790</v>
      </c>
      <c r="AA360" s="1" t="s">
        <v>570</v>
      </c>
      <c r="AB360" s="1" t="s">
        <v>775</v>
      </c>
      <c r="AC360" s="1" t="s">
        <v>906</v>
      </c>
      <c r="AD360" s="1" t="s">
        <v>617</v>
      </c>
    </row>
    <row r="361" spans="1:30" x14ac:dyDescent="0.35">
      <c r="A361" s="1" t="s">
        <v>73</v>
      </c>
      <c r="B361">
        <v>2023</v>
      </c>
      <c r="C361" s="1" t="s">
        <v>31</v>
      </c>
      <c r="D361" s="1" t="s">
        <v>683</v>
      </c>
      <c r="E361" s="1" t="s">
        <v>1014</v>
      </c>
      <c r="F361" s="1" t="s">
        <v>1081</v>
      </c>
      <c r="G361" s="1" t="s">
        <v>1040</v>
      </c>
      <c r="H361" s="1" t="s">
        <v>469</v>
      </c>
      <c r="I361" s="1" t="s">
        <v>719</v>
      </c>
      <c r="J361" s="1" t="s">
        <v>747</v>
      </c>
      <c r="K361" s="1" t="s">
        <v>936</v>
      </c>
      <c r="L361" s="1" t="s">
        <v>299</v>
      </c>
      <c r="M361" s="1" t="s">
        <v>963</v>
      </c>
      <c r="N361" s="1" t="s">
        <v>903</v>
      </c>
      <c r="O361" s="1" t="s">
        <v>885</v>
      </c>
      <c r="P361" s="1" t="s">
        <v>1045</v>
      </c>
      <c r="Q361" s="1" t="s">
        <v>916</v>
      </c>
      <c r="R361" s="1" t="s">
        <v>1007</v>
      </c>
      <c r="S361" s="1" t="s">
        <v>1125</v>
      </c>
      <c r="T361" s="1" t="s">
        <v>1126</v>
      </c>
      <c r="U361" s="1" t="s">
        <v>611</v>
      </c>
      <c r="V361" s="1" t="s">
        <v>1055</v>
      </c>
      <c r="W361" s="1" t="s">
        <v>1075</v>
      </c>
      <c r="X361" s="1" t="s">
        <v>591</v>
      </c>
      <c r="Y361" s="1" t="s">
        <v>863</v>
      </c>
      <c r="Z361" s="1" t="s">
        <v>1046</v>
      </c>
      <c r="AA361" s="1" t="s">
        <v>203</v>
      </c>
      <c r="AB361" s="1" t="s">
        <v>1116</v>
      </c>
      <c r="AC361" s="1" t="s">
        <v>953</v>
      </c>
      <c r="AD361" s="1" t="s">
        <v>944</v>
      </c>
    </row>
    <row r="362" spans="1:30" x14ac:dyDescent="0.35">
      <c r="A362" s="1" t="s">
        <v>30</v>
      </c>
      <c r="B362">
        <v>2023</v>
      </c>
      <c r="C362" s="1" t="s">
        <v>85</v>
      </c>
      <c r="D362" s="1" t="s">
        <v>1044</v>
      </c>
      <c r="E362" s="1" t="s">
        <v>1006</v>
      </c>
      <c r="F362" s="1" t="s">
        <v>955</v>
      </c>
      <c r="G362" s="1" t="s">
        <v>189</v>
      </c>
      <c r="H362" s="1" t="s">
        <v>853</v>
      </c>
      <c r="I362" s="1" t="s">
        <v>761</v>
      </c>
      <c r="J362" s="1" t="s">
        <v>604</v>
      </c>
      <c r="K362" s="1" t="s">
        <v>595</v>
      </c>
      <c r="L362" s="1" t="s">
        <v>201</v>
      </c>
      <c r="M362" s="1" t="s">
        <v>1127</v>
      </c>
      <c r="N362" s="1" t="s">
        <v>1125</v>
      </c>
      <c r="O362" s="1" t="s">
        <v>1128</v>
      </c>
      <c r="P362" s="1" t="s">
        <v>1041</v>
      </c>
      <c r="Q362" s="1" t="s">
        <v>1049</v>
      </c>
      <c r="R362" s="1" t="s">
        <v>1065</v>
      </c>
      <c r="S362" s="1" t="s">
        <v>1129</v>
      </c>
      <c r="T362" s="1" t="s">
        <v>909</v>
      </c>
      <c r="U362" s="1" t="s">
        <v>48</v>
      </c>
      <c r="V362" s="1" t="s">
        <v>1130</v>
      </c>
      <c r="W362" s="1" t="s">
        <v>1116</v>
      </c>
      <c r="X362" s="1" t="s">
        <v>1030</v>
      </c>
      <c r="Y362" s="1" t="s">
        <v>962</v>
      </c>
      <c r="Z362" s="1" t="s">
        <v>953</v>
      </c>
      <c r="AA362" s="1" t="s">
        <v>1078</v>
      </c>
      <c r="AB362" s="1" t="s">
        <v>927</v>
      </c>
      <c r="AC362" s="1" t="s">
        <v>990</v>
      </c>
      <c r="AD362" s="1" t="s">
        <v>993</v>
      </c>
    </row>
    <row r="363" spans="1:30" x14ac:dyDescent="0.35">
      <c r="A363" s="1" t="s">
        <v>54</v>
      </c>
      <c r="B363">
        <v>2023</v>
      </c>
      <c r="C363" s="1" t="s">
        <v>85</v>
      </c>
      <c r="D363" s="1" t="s">
        <v>970</v>
      </c>
      <c r="E363" s="1" t="s">
        <v>1131</v>
      </c>
      <c r="F363" s="1" t="s">
        <v>1031</v>
      </c>
      <c r="G363" s="1" t="s">
        <v>990</v>
      </c>
      <c r="H363" s="1" t="s">
        <v>587</v>
      </c>
      <c r="I363" s="1" t="s">
        <v>611</v>
      </c>
      <c r="J363" s="1" t="s">
        <v>975</v>
      </c>
      <c r="K363" s="1" t="s">
        <v>587</v>
      </c>
      <c r="L363" s="1" t="s">
        <v>269</v>
      </c>
      <c r="M363" s="1" t="s">
        <v>1108</v>
      </c>
      <c r="N363" s="1" t="s">
        <v>209</v>
      </c>
      <c r="O363" s="1" t="s">
        <v>1132</v>
      </c>
      <c r="P363" s="1" t="s">
        <v>927</v>
      </c>
      <c r="Q363" s="1" t="s">
        <v>1133</v>
      </c>
      <c r="R363" s="1" t="s">
        <v>1056</v>
      </c>
      <c r="S363" s="1" t="s">
        <v>813</v>
      </c>
      <c r="T363" s="1" t="s">
        <v>988</v>
      </c>
      <c r="U363" s="1" t="s">
        <v>938</v>
      </c>
      <c r="V363" s="1" t="s">
        <v>551</v>
      </c>
      <c r="W363" s="1" t="s">
        <v>557</v>
      </c>
      <c r="X363" s="1" t="s">
        <v>1098</v>
      </c>
      <c r="Y363" s="1" t="s">
        <v>779</v>
      </c>
      <c r="Z363" s="1" t="s">
        <v>957</v>
      </c>
      <c r="AA363" s="1" t="s">
        <v>913</v>
      </c>
      <c r="AB363" s="1" t="s">
        <v>1036</v>
      </c>
      <c r="AC363" s="1" t="s">
        <v>614</v>
      </c>
      <c r="AD363" s="1" t="s">
        <v>1005</v>
      </c>
    </row>
    <row r="364" spans="1:30" x14ac:dyDescent="0.35">
      <c r="A364" s="1" t="s">
        <v>73</v>
      </c>
      <c r="B364">
        <v>2023</v>
      </c>
      <c r="C364" s="1" t="s">
        <v>85</v>
      </c>
      <c r="D364" s="1" t="s">
        <v>1099</v>
      </c>
      <c r="E364" s="1" t="s">
        <v>1134</v>
      </c>
      <c r="F364" s="1" t="s">
        <v>899</v>
      </c>
      <c r="G364" s="1" t="s">
        <v>1003</v>
      </c>
      <c r="H364" s="1" t="s">
        <v>920</v>
      </c>
      <c r="I364" s="1" t="s">
        <v>1046</v>
      </c>
      <c r="J364" s="1" t="s">
        <v>764</v>
      </c>
      <c r="K364" s="1" t="s">
        <v>822</v>
      </c>
      <c r="L364" s="1" t="s">
        <v>298</v>
      </c>
      <c r="M364" s="1" t="s">
        <v>1016</v>
      </c>
      <c r="N364" s="1" t="s">
        <v>984</v>
      </c>
      <c r="O364" s="1" t="s">
        <v>1135</v>
      </c>
      <c r="P364" s="1" t="s">
        <v>189</v>
      </c>
      <c r="Q364" s="1" t="s">
        <v>1024</v>
      </c>
      <c r="R364" s="1" t="s">
        <v>1136</v>
      </c>
      <c r="S364" s="1" t="s">
        <v>918</v>
      </c>
      <c r="T364" s="1" t="s">
        <v>1137</v>
      </c>
      <c r="U364" s="1" t="s">
        <v>938</v>
      </c>
      <c r="V364" s="1" t="s">
        <v>940</v>
      </c>
      <c r="W364" s="1" t="s">
        <v>1044</v>
      </c>
      <c r="X364" s="1" t="s">
        <v>562</v>
      </c>
      <c r="Y364" s="1" t="s">
        <v>753</v>
      </c>
      <c r="Z364" s="1" t="s">
        <v>529</v>
      </c>
      <c r="AA364" s="1" t="s">
        <v>949</v>
      </c>
      <c r="AB364" s="1" t="s">
        <v>1105</v>
      </c>
      <c r="AC364" s="1" t="s">
        <v>948</v>
      </c>
      <c r="AD364" s="1" t="s">
        <v>1031</v>
      </c>
    </row>
    <row r="365" spans="1:30" x14ac:dyDescent="0.35">
      <c r="A365" s="1" t="s">
        <v>30</v>
      </c>
      <c r="B365">
        <v>2023</v>
      </c>
      <c r="C365" s="1" t="s">
        <v>107</v>
      </c>
      <c r="D365" s="1" t="s">
        <v>203</v>
      </c>
      <c r="E365" s="1" t="s">
        <v>1006</v>
      </c>
      <c r="F365" s="1" t="s">
        <v>955</v>
      </c>
      <c r="G365" s="1" t="s">
        <v>189</v>
      </c>
      <c r="H365" s="1" t="s">
        <v>950</v>
      </c>
      <c r="I365" s="1" t="s">
        <v>761</v>
      </c>
      <c r="J365" s="1" t="s">
        <v>604</v>
      </c>
      <c r="K365" s="1" t="s">
        <v>812</v>
      </c>
      <c r="L365" s="1" t="s">
        <v>201</v>
      </c>
      <c r="M365" s="1" t="s">
        <v>1127</v>
      </c>
      <c r="N365" s="1" t="s">
        <v>1125</v>
      </c>
      <c r="O365" s="1" t="s">
        <v>1128</v>
      </c>
      <c r="P365" s="1" t="s">
        <v>1041</v>
      </c>
      <c r="Q365" s="1" t="s">
        <v>972</v>
      </c>
      <c r="R365" s="1" t="s">
        <v>1065</v>
      </c>
      <c r="S365" s="1" t="s">
        <v>1129</v>
      </c>
      <c r="T365" s="1" t="s">
        <v>909</v>
      </c>
      <c r="U365" s="1" t="s">
        <v>48</v>
      </c>
      <c r="V365" s="1" t="s">
        <v>1036</v>
      </c>
      <c r="W365" s="1" t="s">
        <v>1116</v>
      </c>
      <c r="X365" s="1" t="s">
        <v>1030</v>
      </c>
      <c r="Y365" s="1" t="s">
        <v>962</v>
      </c>
      <c r="Z365" s="1" t="s">
        <v>953</v>
      </c>
      <c r="AA365" s="1" t="s">
        <v>1078</v>
      </c>
      <c r="AB365" s="1" t="s">
        <v>927</v>
      </c>
      <c r="AC365" s="1" t="s">
        <v>990</v>
      </c>
      <c r="AD365" s="1" t="s">
        <v>993</v>
      </c>
    </row>
    <row r="366" spans="1:30" x14ac:dyDescent="0.35">
      <c r="A366" s="1" t="s">
        <v>54</v>
      </c>
      <c r="B366">
        <v>2023</v>
      </c>
      <c r="C366" s="1" t="s">
        <v>107</v>
      </c>
      <c r="D366" s="1" t="s">
        <v>970</v>
      </c>
      <c r="E366" s="1" t="s">
        <v>1131</v>
      </c>
      <c r="F366" s="1" t="s">
        <v>1031</v>
      </c>
      <c r="G366" s="1" t="s">
        <v>990</v>
      </c>
      <c r="H366" s="1" t="s">
        <v>587</v>
      </c>
      <c r="I366" s="1" t="s">
        <v>611</v>
      </c>
      <c r="J366" s="1" t="s">
        <v>966</v>
      </c>
      <c r="K366" s="1" t="s">
        <v>587</v>
      </c>
      <c r="L366" s="1" t="s">
        <v>269</v>
      </c>
      <c r="M366" s="1" t="s">
        <v>1108</v>
      </c>
      <c r="N366" s="1" t="s">
        <v>209</v>
      </c>
      <c r="O366" s="1" t="s">
        <v>1132</v>
      </c>
      <c r="P366" s="1" t="s">
        <v>1098</v>
      </c>
      <c r="Q366" s="1" t="s">
        <v>1133</v>
      </c>
      <c r="R366" s="1" t="s">
        <v>886</v>
      </c>
      <c r="S366" s="1" t="s">
        <v>813</v>
      </c>
      <c r="T366" s="1" t="s">
        <v>988</v>
      </c>
      <c r="U366" s="1" t="s">
        <v>938</v>
      </c>
      <c r="V366" s="1" t="s">
        <v>830</v>
      </c>
      <c r="W366" s="1" t="s">
        <v>557</v>
      </c>
      <c r="X366" s="1" t="s">
        <v>1098</v>
      </c>
      <c r="Y366" s="1" t="s">
        <v>779</v>
      </c>
      <c r="Z366" s="1" t="s">
        <v>957</v>
      </c>
      <c r="AA366" s="1" t="s">
        <v>913</v>
      </c>
      <c r="AB366" s="1" t="s">
        <v>1013</v>
      </c>
      <c r="AC366" s="1" t="s">
        <v>614</v>
      </c>
      <c r="AD366" s="1" t="s">
        <v>1005</v>
      </c>
    </row>
    <row r="367" spans="1:30" x14ac:dyDescent="0.35">
      <c r="A367" s="1" t="s">
        <v>73</v>
      </c>
      <c r="B367">
        <v>2023</v>
      </c>
      <c r="C367" s="1" t="s">
        <v>107</v>
      </c>
      <c r="D367" s="1" t="s">
        <v>1099</v>
      </c>
      <c r="E367" s="1" t="s">
        <v>1134</v>
      </c>
      <c r="F367" s="1" t="s">
        <v>899</v>
      </c>
      <c r="G367" s="1" t="s">
        <v>1003</v>
      </c>
      <c r="H367" s="1" t="s">
        <v>1088</v>
      </c>
      <c r="I367" s="1" t="s">
        <v>1046</v>
      </c>
      <c r="J367" s="1" t="s">
        <v>699</v>
      </c>
      <c r="K367" s="1" t="s">
        <v>915</v>
      </c>
      <c r="L367" s="1" t="s">
        <v>298</v>
      </c>
      <c r="M367" s="1" t="s">
        <v>1016</v>
      </c>
      <c r="N367" s="1" t="s">
        <v>984</v>
      </c>
      <c r="O367" s="1" t="s">
        <v>1135</v>
      </c>
      <c r="P367" s="1" t="s">
        <v>189</v>
      </c>
      <c r="Q367" s="1" t="s">
        <v>1024</v>
      </c>
      <c r="R367" s="1" t="s">
        <v>891</v>
      </c>
      <c r="S367" s="1" t="s">
        <v>918</v>
      </c>
      <c r="T367" s="1" t="s">
        <v>1137</v>
      </c>
      <c r="U367" s="1" t="s">
        <v>938</v>
      </c>
      <c r="V367" s="1" t="s">
        <v>334</v>
      </c>
      <c r="W367" s="1" t="s">
        <v>1044</v>
      </c>
      <c r="X367" s="1" t="s">
        <v>562</v>
      </c>
      <c r="Y367" s="1" t="s">
        <v>753</v>
      </c>
      <c r="Z367" s="1" t="s">
        <v>529</v>
      </c>
      <c r="AA367" s="1" t="s">
        <v>949</v>
      </c>
      <c r="AB367" s="1" t="s">
        <v>1105</v>
      </c>
      <c r="AC367" s="1" t="s">
        <v>948</v>
      </c>
      <c r="AD367" s="1" t="s">
        <v>1031</v>
      </c>
    </row>
    <row r="368" spans="1:30" x14ac:dyDescent="0.35">
      <c r="A368" s="1" t="s">
        <v>30</v>
      </c>
      <c r="B368">
        <v>2023</v>
      </c>
      <c r="C368" s="1" t="s">
        <v>123</v>
      </c>
      <c r="D368" s="1" t="s">
        <v>814</v>
      </c>
      <c r="E368" s="1" t="s">
        <v>1113</v>
      </c>
      <c r="F368" s="1" t="s">
        <v>620</v>
      </c>
      <c r="G368" s="1" t="s">
        <v>988</v>
      </c>
      <c r="H368" s="1" t="s">
        <v>1078</v>
      </c>
      <c r="I368" s="1" t="s">
        <v>561</v>
      </c>
      <c r="J368" s="1" t="s">
        <v>563</v>
      </c>
      <c r="K368" s="1" t="s">
        <v>953</v>
      </c>
      <c r="L368" s="1" t="s">
        <v>187</v>
      </c>
      <c r="M368" s="1" t="s">
        <v>1138</v>
      </c>
      <c r="N368" s="1" t="s">
        <v>988</v>
      </c>
      <c r="O368" s="1" t="s">
        <v>959</v>
      </c>
      <c r="P368" s="1" t="s">
        <v>981</v>
      </c>
      <c r="Q368" s="1" t="s">
        <v>1024</v>
      </c>
      <c r="R368" s="1" t="s">
        <v>995</v>
      </c>
      <c r="S368" s="1" t="s">
        <v>1139</v>
      </c>
      <c r="T368" s="1" t="s">
        <v>869</v>
      </c>
      <c r="U368" s="1" t="s">
        <v>892</v>
      </c>
      <c r="V368" s="1" t="s">
        <v>1013</v>
      </c>
      <c r="W368" s="1" t="s">
        <v>1071</v>
      </c>
      <c r="X368" s="1" t="s">
        <v>469</v>
      </c>
      <c r="Y368" s="1" t="s">
        <v>804</v>
      </c>
      <c r="Z368" s="1" t="s">
        <v>675</v>
      </c>
      <c r="AA368" s="1" t="s">
        <v>1062</v>
      </c>
      <c r="AB368" s="1" t="s">
        <v>1126</v>
      </c>
      <c r="AC368" s="1" t="s">
        <v>1017</v>
      </c>
      <c r="AD368" s="1" t="s">
        <v>775</v>
      </c>
    </row>
    <row r="369" spans="1:30" x14ac:dyDescent="0.35">
      <c r="A369" s="1" t="s">
        <v>54</v>
      </c>
      <c r="B369">
        <v>2023</v>
      </c>
      <c r="C369" s="1" t="s">
        <v>123</v>
      </c>
      <c r="D369" s="1" t="s">
        <v>1041</v>
      </c>
      <c r="E369" s="1" t="s">
        <v>1084</v>
      </c>
      <c r="F369" s="1" t="s">
        <v>321</v>
      </c>
      <c r="G369" s="1" t="s">
        <v>775</v>
      </c>
      <c r="H369" s="1" t="s">
        <v>622</v>
      </c>
      <c r="I369" s="1" t="s">
        <v>1088</v>
      </c>
      <c r="J369" s="1" t="s">
        <v>1093</v>
      </c>
      <c r="K369" s="1" t="s">
        <v>970</v>
      </c>
      <c r="L369" s="1" t="s">
        <v>307</v>
      </c>
      <c r="M369" s="1" t="s">
        <v>800</v>
      </c>
      <c r="N369" s="1" t="s">
        <v>447</v>
      </c>
      <c r="O369" s="1" t="s">
        <v>802</v>
      </c>
      <c r="P369" s="1" t="s">
        <v>940</v>
      </c>
      <c r="Q369" s="1" t="s">
        <v>1140</v>
      </c>
      <c r="R369" s="1" t="s">
        <v>1105</v>
      </c>
      <c r="S369" s="1" t="s">
        <v>960</v>
      </c>
      <c r="T369" s="1" t="s">
        <v>1017</v>
      </c>
      <c r="U369" s="1" t="s">
        <v>899</v>
      </c>
      <c r="V369" s="1" t="s">
        <v>940</v>
      </c>
      <c r="W369" s="1" t="s">
        <v>980</v>
      </c>
      <c r="X369" s="1" t="s">
        <v>1013</v>
      </c>
      <c r="Y369" s="1" t="s">
        <v>942</v>
      </c>
      <c r="Z369" s="1" t="s">
        <v>902</v>
      </c>
      <c r="AA369" s="1" t="s">
        <v>1044</v>
      </c>
      <c r="AB369" s="1" t="s">
        <v>562</v>
      </c>
      <c r="AC369" s="1" t="s">
        <v>936</v>
      </c>
      <c r="AD369" s="1" t="s">
        <v>582</v>
      </c>
    </row>
    <row r="370" spans="1:30" x14ac:dyDescent="0.35">
      <c r="A370" s="1" t="s">
        <v>73</v>
      </c>
      <c r="B370">
        <v>2023</v>
      </c>
      <c r="C370" s="1" t="s">
        <v>123</v>
      </c>
      <c r="D370" s="1" t="s">
        <v>683</v>
      </c>
      <c r="E370" s="1" t="s">
        <v>1141</v>
      </c>
      <c r="F370" s="1" t="s">
        <v>980</v>
      </c>
      <c r="G370" s="1" t="s">
        <v>878</v>
      </c>
      <c r="H370" s="1" t="s">
        <v>617</v>
      </c>
      <c r="I370" s="1" t="s">
        <v>1005</v>
      </c>
      <c r="J370" s="1" t="s">
        <v>783</v>
      </c>
      <c r="K370" s="1" t="s">
        <v>861</v>
      </c>
      <c r="L370" s="1" t="s">
        <v>344</v>
      </c>
      <c r="M370" s="1" t="s">
        <v>1115</v>
      </c>
      <c r="N370" s="1" t="s">
        <v>1075</v>
      </c>
      <c r="O370" s="1" t="s">
        <v>895</v>
      </c>
      <c r="P370" s="1" t="s">
        <v>990</v>
      </c>
      <c r="Q370" s="1" t="s">
        <v>839</v>
      </c>
      <c r="R370" s="1" t="s">
        <v>1109</v>
      </c>
      <c r="S370" s="1" t="s">
        <v>1088</v>
      </c>
      <c r="T370" s="1" t="s">
        <v>1142</v>
      </c>
      <c r="U370" s="1" t="s">
        <v>899</v>
      </c>
      <c r="V370" s="1" t="s">
        <v>806</v>
      </c>
      <c r="W370" s="1" t="s">
        <v>1040</v>
      </c>
      <c r="X370" s="1" t="s">
        <v>934</v>
      </c>
      <c r="Y370" s="1" t="s">
        <v>757</v>
      </c>
      <c r="Z370" s="1" t="s">
        <v>511</v>
      </c>
      <c r="AA370" s="1" t="s">
        <v>519</v>
      </c>
      <c r="AB370" s="1" t="s">
        <v>884</v>
      </c>
      <c r="AC370" s="1" t="s">
        <v>949</v>
      </c>
      <c r="AD370" s="1" t="s">
        <v>228</v>
      </c>
    </row>
    <row r="371" spans="1:30" x14ac:dyDescent="0.35">
      <c r="A371" s="1" t="s">
        <v>30</v>
      </c>
      <c r="B371">
        <v>2023</v>
      </c>
      <c r="C371" s="1" t="s">
        <v>136</v>
      </c>
      <c r="D371" s="1" t="s">
        <v>675</v>
      </c>
      <c r="E371" s="1" t="s">
        <v>1048</v>
      </c>
      <c r="F371" s="1" t="s">
        <v>822</v>
      </c>
      <c r="G371" s="1" t="s">
        <v>1057</v>
      </c>
      <c r="H371" s="1" t="s">
        <v>814</v>
      </c>
      <c r="I371" s="1" t="s">
        <v>962</v>
      </c>
      <c r="J371" s="1" t="s">
        <v>646</v>
      </c>
      <c r="K371" s="1" t="s">
        <v>617</v>
      </c>
      <c r="L371" s="1" t="s">
        <v>269</v>
      </c>
      <c r="M371" s="1" t="s">
        <v>1143</v>
      </c>
      <c r="N371" s="1" t="s">
        <v>918</v>
      </c>
      <c r="O371" s="1" t="s">
        <v>1144</v>
      </c>
      <c r="P371" s="1" t="s">
        <v>977</v>
      </c>
      <c r="Q371" s="1" t="s">
        <v>1103</v>
      </c>
      <c r="R371" s="1" t="s">
        <v>885</v>
      </c>
      <c r="S371" s="1" t="s">
        <v>1145</v>
      </c>
      <c r="T371" s="1" t="s">
        <v>929</v>
      </c>
      <c r="U371" s="1" t="s">
        <v>892</v>
      </c>
      <c r="V371" s="1" t="s">
        <v>1038</v>
      </c>
      <c r="W371" s="1" t="s">
        <v>657</v>
      </c>
      <c r="X371" s="1" t="s">
        <v>875</v>
      </c>
      <c r="Y371" s="1" t="s">
        <v>908</v>
      </c>
      <c r="Z371" s="1" t="s">
        <v>683</v>
      </c>
      <c r="AA371" s="1" t="s">
        <v>1056</v>
      </c>
      <c r="AB371" s="1" t="s">
        <v>1007</v>
      </c>
      <c r="AC371" s="1" t="s">
        <v>576</v>
      </c>
      <c r="AD371" s="1" t="s">
        <v>657</v>
      </c>
    </row>
    <row r="372" spans="1:30" x14ac:dyDescent="0.35">
      <c r="A372" s="1" t="s">
        <v>54</v>
      </c>
      <c r="B372">
        <v>2023</v>
      </c>
      <c r="C372" s="1" t="s">
        <v>136</v>
      </c>
      <c r="D372" s="1" t="s">
        <v>970</v>
      </c>
      <c r="E372" s="1" t="s">
        <v>1050</v>
      </c>
      <c r="F372" s="1" t="s">
        <v>1045</v>
      </c>
      <c r="G372" s="1" t="s">
        <v>1062</v>
      </c>
      <c r="H372" s="1" t="s">
        <v>736</v>
      </c>
      <c r="I372" s="1" t="s">
        <v>975</v>
      </c>
      <c r="J372" s="1" t="s">
        <v>934</v>
      </c>
      <c r="K372" s="1" t="s">
        <v>540</v>
      </c>
      <c r="L372" s="1" t="s">
        <v>345</v>
      </c>
      <c r="M372" s="1" t="s">
        <v>1146</v>
      </c>
      <c r="N372" s="1" t="s">
        <v>914</v>
      </c>
      <c r="O372" s="1" t="s">
        <v>1147</v>
      </c>
      <c r="P372" s="1" t="s">
        <v>240</v>
      </c>
      <c r="Q372" s="1" t="s">
        <v>1148</v>
      </c>
      <c r="R372" s="1" t="s">
        <v>1026</v>
      </c>
      <c r="S372" s="1" t="s">
        <v>1074</v>
      </c>
      <c r="T372" s="1" t="s">
        <v>920</v>
      </c>
      <c r="U372" s="1" t="s">
        <v>594</v>
      </c>
      <c r="V372" s="1" t="s">
        <v>853</v>
      </c>
      <c r="W372" s="1" t="s">
        <v>809</v>
      </c>
      <c r="X372" s="1" t="s">
        <v>939</v>
      </c>
      <c r="Y372" s="1" t="s">
        <v>474</v>
      </c>
      <c r="Z372" s="1" t="s">
        <v>557</v>
      </c>
      <c r="AA372" s="1" t="s">
        <v>1041</v>
      </c>
      <c r="AB372" s="1" t="s">
        <v>1095</v>
      </c>
      <c r="AC372" s="1" t="s">
        <v>850</v>
      </c>
      <c r="AD372" s="1" t="s">
        <v>988</v>
      </c>
    </row>
    <row r="373" spans="1:30" x14ac:dyDescent="0.35">
      <c r="A373" s="1" t="s">
        <v>73</v>
      </c>
      <c r="B373">
        <v>2023</v>
      </c>
      <c r="C373" s="1" t="s">
        <v>136</v>
      </c>
      <c r="D373" s="1" t="s">
        <v>561</v>
      </c>
      <c r="E373" s="1" t="s">
        <v>1149</v>
      </c>
      <c r="F373" s="1" t="s">
        <v>675</v>
      </c>
      <c r="G373" s="1" t="s">
        <v>576</v>
      </c>
      <c r="H373" s="1" t="s">
        <v>614</v>
      </c>
      <c r="I373" s="1" t="s">
        <v>587</v>
      </c>
      <c r="J373" s="1" t="s">
        <v>685</v>
      </c>
      <c r="K373" s="1" t="s">
        <v>594</v>
      </c>
      <c r="L373" s="1" t="s">
        <v>296</v>
      </c>
      <c r="M373" s="1" t="s">
        <v>1150</v>
      </c>
      <c r="N373" s="1" t="s">
        <v>861</v>
      </c>
      <c r="O373" s="1" t="s">
        <v>881</v>
      </c>
      <c r="P373" s="1" t="s">
        <v>1071</v>
      </c>
      <c r="Q373" s="1" t="s">
        <v>1151</v>
      </c>
      <c r="R373" s="1" t="s">
        <v>1139</v>
      </c>
      <c r="S373" s="1" t="s">
        <v>1083</v>
      </c>
      <c r="T373" s="1" t="s">
        <v>1136</v>
      </c>
      <c r="U373" s="1" t="s">
        <v>594</v>
      </c>
      <c r="V373" s="1" t="s">
        <v>551</v>
      </c>
      <c r="W373" s="1" t="s">
        <v>899</v>
      </c>
      <c r="X373" s="1" t="s">
        <v>1142</v>
      </c>
      <c r="Y373" s="1" t="s">
        <v>843</v>
      </c>
      <c r="Z373" s="1" t="s">
        <v>223</v>
      </c>
      <c r="AA373" s="1" t="s">
        <v>1019</v>
      </c>
      <c r="AB373" s="1" t="s">
        <v>680</v>
      </c>
      <c r="AC373" s="1" t="s">
        <v>607</v>
      </c>
      <c r="AD373" s="1" t="s">
        <v>1071</v>
      </c>
    </row>
  </sheetData>
  <sheetProtection algorithmName="SHA-512" hashValue="LGt66/KZEyH6qObe8NB2KT41A5l8JnZvAJqyAoU2gAwmPAKn39o0gyIoLXYZDtLVOZBKFn1eqcmFyn8kzAdBXA==" saltValue="jq2VGGEnIJNAQXTC+bDV1g=="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7B9B-A4CD-47AF-BB1E-1972EAA6D985}">
  <dimension ref="A1:AS34"/>
  <sheetViews>
    <sheetView showGridLines="0" tabSelected="1" topLeftCell="C1" zoomScale="83" workbookViewId="0">
      <selection activeCell="O41" sqref="O41"/>
    </sheetView>
  </sheetViews>
  <sheetFormatPr defaultRowHeight="14.5" x14ac:dyDescent="0.35"/>
  <cols>
    <col min="1" max="1" width="7.36328125" bestFit="1" customWidth="1"/>
    <col min="2" max="2" width="13.6328125" bestFit="1" customWidth="1"/>
    <col min="3" max="3" width="8.26953125" bestFit="1" customWidth="1"/>
    <col min="4" max="4" width="6.1796875" bestFit="1" customWidth="1"/>
    <col min="5" max="5" width="5.81640625" bestFit="1" customWidth="1"/>
    <col min="6" max="6" width="6.81640625" bestFit="1" customWidth="1"/>
    <col min="7" max="8" width="5.81640625" bestFit="1" customWidth="1"/>
    <col min="9" max="9" width="6.6328125" bestFit="1" customWidth="1"/>
    <col min="10" max="10" width="10" bestFit="1" customWidth="1"/>
    <col min="11" max="11" width="7.6328125" bestFit="1" customWidth="1"/>
    <col min="12" max="12" width="9.54296875" bestFit="1" customWidth="1"/>
    <col min="13" max="13" width="9.36328125" bestFit="1" customWidth="1"/>
    <col min="14" max="14" width="10.7265625" bestFit="1" customWidth="1"/>
    <col min="17" max="17" width="7.36328125" bestFit="1" customWidth="1"/>
    <col min="18" max="18" width="13.81640625" bestFit="1" customWidth="1"/>
    <col min="19" max="19" width="32.90625" bestFit="1" customWidth="1"/>
    <col min="20" max="20" width="15.1796875" bestFit="1" customWidth="1"/>
    <col min="21" max="23" width="17.6328125" bestFit="1" customWidth="1"/>
    <col min="27" max="27" width="4.81640625" bestFit="1" customWidth="1"/>
    <col min="28" max="28" width="19.08984375" bestFit="1" customWidth="1"/>
    <col min="29" max="29" width="16.54296875" bestFit="1" customWidth="1"/>
    <col min="31" max="31" width="18.26953125" bestFit="1" customWidth="1"/>
    <col min="32" max="32" width="11.81640625" bestFit="1" customWidth="1"/>
    <col min="33" max="33" width="11.6328125" bestFit="1" customWidth="1"/>
    <col min="39" max="39" width="18.453125" bestFit="1" customWidth="1"/>
    <col min="40" max="41" width="26.7265625" bestFit="1" customWidth="1"/>
    <col min="44" max="44" width="27" bestFit="1" customWidth="1"/>
  </cols>
  <sheetData>
    <row r="1" spans="1:44" x14ac:dyDescent="0.35">
      <c r="Q1" s="9" t="s">
        <v>0</v>
      </c>
      <c r="R1" t="s">
        <v>73</v>
      </c>
    </row>
    <row r="2" spans="1:44" x14ac:dyDescent="0.35">
      <c r="A2" s="9" t="s">
        <v>0</v>
      </c>
      <c r="B2" t="s">
        <v>73</v>
      </c>
      <c r="Q2" s="9" t="s">
        <v>2</v>
      </c>
      <c r="R2" t="s">
        <v>136</v>
      </c>
    </row>
    <row r="4" spans="1:44" x14ac:dyDescent="0.35">
      <c r="A4" s="9" t="s">
        <v>1284</v>
      </c>
      <c r="B4" s="9" t="s">
        <v>2</v>
      </c>
      <c r="Q4" s="9" t="s">
        <v>1</v>
      </c>
      <c r="R4" t="s">
        <v>1302</v>
      </c>
      <c r="V4" s="54" t="s">
        <v>23</v>
      </c>
      <c r="AB4" s="57" t="s">
        <v>1290</v>
      </c>
      <c r="AM4" s="57" t="s">
        <v>1295</v>
      </c>
      <c r="AN4" s="57"/>
    </row>
    <row r="5" spans="1:44" x14ac:dyDescent="0.35">
      <c r="A5" s="9" t="s">
        <v>1</v>
      </c>
      <c r="B5" t="s">
        <v>31</v>
      </c>
      <c r="C5" t="s">
        <v>85</v>
      </c>
      <c r="D5" t="s">
        <v>107</v>
      </c>
      <c r="E5" t="s">
        <v>123</v>
      </c>
      <c r="F5" t="s">
        <v>136</v>
      </c>
      <c r="G5" t="s">
        <v>146</v>
      </c>
      <c r="H5" t="s">
        <v>163</v>
      </c>
      <c r="I5" t="s">
        <v>182</v>
      </c>
      <c r="J5" t="s">
        <v>197</v>
      </c>
      <c r="K5" t="s">
        <v>207</v>
      </c>
      <c r="L5" t="s">
        <v>233</v>
      </c>
      <c r="M5" t="s">
        <v>242</v>
      </c>
      <c r="N5" t="s">
        <v>1172</v>
      </c>
      <c r="Q5" s="10">
        <v>2016</v>
      </c>
      <c r="R5" s="1">
        <v>123.7</v>
      </c>
      <c r="V5" s="45" t="s">
        <v>1</v>
      </c>
      <c r="W5" s="45" t="s">
        <v>136</v>
      </c>
      <c r="X5" s="45" t="s">
        <v>1285</v>
      </c>
      <c r="Y5" s="1"/>
      <c r="AA5" s="45" t="s">
        <v>1</v>
      </c>
      <c r="AB5" s="45" t="s">
        <v>1270</v>
      </c>
      <c r="AC5" s="45" t="s">
        <v>1268</v>
      </c>
      <c r="AD5" s="45" t="s">
        <v>1287</v>
      </c>
      <c r="AE5" s="45" t="s">
        <v>1265</v>
      </c>
      <c r="AF5" s="45" t="s">
        <v>1264</v>
      </c>
      <c r="AG5" s="45" t="s">
        <v>1267</v>
      </c>
      <c r="AH5" s="55" t="s">
        <v>1288</v>
      </c>
      <c r="AI5" s="55" t="s">
        <v>1289</v>
      </c>
      <c r="AL5" s="45" t="s">
        <v>1</v>
      </c>
      <c r="AM5" s="45" t="s">
        <v>1292</v>
      </c>
      <c r="AN5" s="55" t="s">
        <v>1285</v>
      </c>
      <c r="AO5" s="45" t="s">
        <v>1293</v>
      </c>
      <c r="AP5" s="55" t="s">
        <v>1285</v>
      </c>
      <c r="AQ5" s="55" t="s">
        <v>1233</v>
      </c>
      <c r="AR5" s="55" t="s">
        <v>1294</v>
      </c>
    </row>
    <row r="6" spans="1:44" x14ac:dyDescent="0.35">
      <c r="A6" s="10">
        <v>2013</v>
      </c>
      <c r="B6" s="1">
        <v>104</v>
      </c>
      <c r="C6" s="1">
        <v>104.5</v>
      </c>
      <c r="D6" s="1">
        <v>104.9</v>
      </c>
      <c r="E6" s="1">
        <v>105.3</v>
      </c>
      <c r="F6" s="1">
        <v>105.9</v>
      </c>
      <c r="G6" s="1">
        <v>106.4</v>
      </c>
      <c r="H6" s="1">
        <v>107</v>
      </c>
      <c r="I6" s="1">
        <v>107.5</v>
      </c>
      <c r="J6" s="1">
        <v>108.1</v>
      </c>
      <c r="K6" s="1">
        <v>108.6</v>
      </c>
      <c r="L6" s="1">
        <v>109.3</v>
      </c>
      <c r="M6" s="1">
        <v>109.7</v>
      </c>
      <c r="N6" s="1">
        <v>1281.2</v>
      </c>
      <c r="Q6" s="10">
        <v>2017</v>
      </c>
      <c r="R6" s="1">
        <v>128.4</v>
      </c>
      <c r="V6" s="10">
        <v>2016</v>
      </c>
      <c r="W6" s="1">
        <v>123.7</v>
      </c>
      <c r="X6" s="1"/>
      <c r="AA6" s="10">
        <v>2016</v>
      </c>
      <c r="AB6" s="1">
        <v>126.8</v>
      </c>
      <c r="AC6" s="1">
        <v>131.69999999999999</v>
      </c>
      <c r="AD6" s="1">
        <v>135.30000000000001</v>
      </c>
      <c r="AE6" s="1">
        <v>171.7</v>
      </c>
      <c r="AF6" s="1">
        <v>145.1</v>
      </c>
      <c r="AG6" s="1">
        <v>115</v>
      </c>
      <c r="AH6">
        <f>SUM(AB6:AG6)</f>
        <v>825.6</v>
      </c>
      <c r="AL6" s="10">
        <v>2016</v>
      </c>
      <c r="AM6" s="1">
        <v>126</v>
      </c>
      <c r="AO6" s="1">
        <v>126</v>
      </c>
      <c r="AQ6">
        <f>AO6+AM6</f>
        <v>252</v>
      </c>
    </row>
    <row r="7" spans="1:44" x14ac:dyDescent="0.35">
      <c r="A7" s="10">
        <v>2014</v>
      </c>
      <c r="B7" s="1">
        <v>110.3</v>
      </c>
      <c r="C7" s="1">
        <v>110.7</v>
      </c>
      <c r="D7" s="1">
        <v>111.2</v>
      </c>
      <c r="E7" s="1">
        <v>111.5</v>
      </c>
      <c r="F7" s="1">
        <v>111.8</v>
      </c>
      <c r="G7" s="1">
        <v>112.3</v>
      </c>
      <c r="H7" s="1">
        <v>112.7</v>
      </c>
      <c r="I7" s="1">
        <v>113.3</v>
      </c>
      <c r="J7" s="1">
        <v>113.7</v>
      </c>
      <c r="K7" s="1">
        <v>114.3</v>
      </c>
      <c r="L7" s="1">
        <v>114.8</v>
      </c>
      <c r="M7" s="1">
        <v>115.1</v>
      </c>
      <c r="N7" s="1">
        <v>1351.6999999999998</v>
      </c>
      <c r="Q7" s="10">
        <v>2018</v>
      </c>
      <c r="R7" s="1">
        <v>136</v>
      </c>
      <c r="V7" s="10">
        <v>2017</v>
      </c>
      <c r="W7" s="1">
        <v>128.4</v>
      </c>
      <c r="X7" s="13">
        <f>(W7-W6)/W7 * 100</f>
        <v>3.6604361370716529</v>
      </c>
      <c r="AA7" s="10">
        <v>2017</v>
      </c>
      <c r="AB7" s="1">
        <v>132.9</v>
      </c>
      <c r="AC7" s="1">
        <v>137.69999999999999</v>
      </c>
      <c r="AD7" s="1">
        <v>136</v>
      </c>
      <c r="AE7" s="1">
        <v>138.30000000000001</v>
      </c>
      <c r="AF7" s="1">
        <v>125.6</v>
      </c>
      <c r="AG7" s="1">
        <v>118.1</v>
      </c>
      <c r="AH7">
        <f t="shared" ref="AH7:AH13" si="0">SUM(AB7:AG7)</f>
        <v>788.60000000000014</v>
      </c>
      <c r="AI7" s="48">
        <f>(AH7-AH6)/AH7 * 100</f>
        <v>-4.6918589906162671</v>
      </c>
      <c r="AL7" s="10">
        <v>2017</v>
      </c>
      <c r="AM7" s="1">
        <v>132.1</v>
      </c>
      <c r="AN7" s="13">
        <f>(AM7-AM6)/AM7 * 100</f>
        <v>4.6177138531415549</v>
      </c>
      <c r="AO7" s="1">
        <v>130.9</v>
      </c>
      <c r="AP7" s="13">
        <f>(AO7-AO6)/AO7 * 100</f>
        <v>3.7433155080213942</v>
      </c>
      <c r="AQ7">
        <f t="shared" ref="AQ7:AQ13" si="1">AO7+AM7</f>
        <v>263</v>
      </c>
      <c r="AR7" s="13">
        <f>(AQ7-AQ6)/AQ7 * 100</f>
        <v>4.1825095057034218</v>
      </c>
    </row>
    <row r="8" spans="1:44" x14ac:dyDescent="0.35">
      <c r="A8" s="10">
        <v>2015</v>
      </c>
      <c r="B8" s="1">
        <v>115.5</v>
      </c>
      <c r="C8" s="1">
        <v>116.3</v>
      </c>
      <c r="D8" s="1">
        <v>116.7</v>
      </c>
      <c r="E8" s="1">
        <v>117.1</v>
      </c>
      <c r="F8" s="1">
        <v>117.7</v>
      </c>
      <c r="G8" s="1">
        <v>118.5</v>
      </c>
      <c r="H8" s="1">
        <v>119</v>
      </c>
      <c r="I8" s="1">
        <v>119.4</v>
      </c>
      <c r="J8" s="1">
        <v>119.8</v>
      </c>
      <c r="K8" s="1">
        <v>120.4</v>
      </c>
      <c r="L8" s="1">
        <v>120.9</v>
      </c>
      <c r="M8" s="1">
        <v>121.4</v>
      </c>
      <c r="N8" s="1">
        <v>1422.7000000000003</v>
      </c>
      <c r="Q8" s="10">
        <v>2019</v>
      </c>
      <c r="R8" s="1">
        <v>146.9</v>
      </c>
      <c r="V8" s="10">
        <v>2018</v>
      </c>
      <c r="W8" s="1">
        <v>136</v>
      </c>
      <c r="X8" s="13">
        <f t="shared" ref="X8:X13" si="2">(W8-W7)/W8 * 100</f>
        <v>5.5882352941176432</v>
      </c>
      <c r="AA8" s="10">
        <v>2018</v>
      </c>
      <c r="AB8" s="1">
        <v>136.6</v>
      </c>
      <c r="AC8" s="1">
        <v>142.1</v>
      </c>
      <c r="AD8" s="1">
        <v>138.1</v>
      </c>
      <c r="AE8" s="1">
        <v>122.3</v>
      </c>
      <c r="AF8" s="1">
        <v>135.6</v>
      </c>
      <c r="AG8" s="1">
        <v>121</v>
      </c>
      <c r="AH8">
        <f t="shared" si="0"/>
        <v>795.69999999999993</v>
      </c>
      <c r="AI8" s="48">
        <f t="shared" ref="AI8:AI13" si="3">(AH8-AH7)/AH8 * 100</f>
        <v>0.89229609149174249</v>
      </c>
      <c r="AL8" s="10">
        <v>2018</v>
      </c>
      <c r="AM8" s="1">
        <v>143.19999999999999</v>
      </c>
      <c r="AN8" s="13">
        <f t="shared" ref="AN8:AN13" si="4">(AM8-AM7)/AM8 * 100</f>
        <v>7.7513966480446896</v>
      </c>
      <c r="AO8" s="1">
        <v>137.4</v>
      </c>
      <c r="AP8" s="13">
        <f t="shared" ref="AP8:AP13" si="5">(AO8-AO7)/AO8 * 100</f>
        <v>4.7307132459970882</v>
      </c>
      <c r="AQ8">
        <f t="shared" si="1"/>
        <v>280.60000000000002</v>
      </c>
      <c r="AR8" s="13">
        <f t="shared" ref="AR8:AR13" si="6">(AQ8-AQ7)/AQ8 * 100</f>
        <v>6.2722736992159733</v>
      </c>
    </row>
    <row r="9" spans="1:44" x14ac:dyDescent="0.35">
      <c r="A9" s="10">
        <v>2016</v>
      </c>
      <c r="B9" s="1">
        <v>122</v>
      </c>
      <c r="C9" s="1">
        <v>122.5</v>
      </c>
      <c r="D9" s="1">
        <v>122.9</v>
      </c>
      <c r="E9" s="1">
        <v>123.2</v>
      </c>
      <c r="F9" s="1">
        <v>123.7</v>
      </c>
      <c r="G9" s="1">
        <v>124.1</v>
      </c>
      <c r="H9" s="1">
        <v>124.5</v>
      </c>
      <c r="I9" s="1">
        <v>124.8</v>
      </c>
      <c r="J9" s="1">
        <v>125.4</v>
      </c>
      <c r="K9" s="1">
        <v>126.1</v>
      </c>
      <c r="L9" s="1">
        <v>126.4</v>
      </c>
      <c r="M9" s="1">
        <v>126.9</v>
      </c>
      <c r="N9" s="1">
        <v>1492.5</v>
      </c>
      <c r="Q9" s="10">
        <v>2020</v>
      </c>
      <c r="R9" s="1">
        <v>152.94999999999999</v>
      </c>
      <c r="V9" s="10">
        <v>2019</v>
      </c>
      <c r="W9" s="1">
        <v>146.9</v>
      </c>
      <c r="X9" s="13">
        <f t="shared" si="2"/>
        <v>7.4200136147038842</v>
      </c>
      <c r="AA9" s="10">
        <v>2019</v>
      </c>
      <c r="AB9" s="1">
        <v>138.30000000000001</v>
      </c>
      <c r="AC9" s="1">
        <v>142.5</v>
      </c>
      <c r="AD9" s="1">
        <v>139.9</v>
      </c>
      <c r="AE9" s="1">
        <v>124.9</v>
      </c>
      <c r="AF9" s="1">
        <v>143</v>
      </c>
      <c r="AG9" s="1">
        <v>122</v>
      </c>
      <c r="AH9">
        <f t="shared" si="0"/>
        <v>810.6</v>
      </c>
      <c r="AI9" s="48">
        <f t="shared" si="3"/>
        <v>1.8381445842585851</v>
      </c>
      <c r="AL9" s="10">
        <v>2019</v>
      </c>
      <c r="AM9" s="1">
        <v>150.1</v>
      </c>
      <c r="AN9" s="13">
        <f t="shared" si="4"/>
        <v>4.5969353764157272</v>
      </c>
      <c r="AO9" s="1">
        <v>143.69999999999999</v>
      </c>
      <c r="AP9" s="13">
        <f t="shared" si="5"/>
        <v>4.3841336116910119</v>
      </c>
      <c r="AQ9">
        <f t="shared" si="1"/>
        <v>293.79999999999995</v>
      </c>
      <c r="AR9" s="13">
        <f t="shared" si="6"/>
        <v>4.492852280462877</v>
      </c>
    </row>
    <row r="10" spans="1:44" x14ac:dyDescent="0.35">
      <c r="A10" s="10">
        <v>2017</v>
      </c>
      <c r="B10" s="1">
        <v>127.1</v>
      </c>
      <c r="C10" s="1">
        <v>127.4</v>
      </c>
      <c r="D10" s="1">
        <v>127.8</v>
      </c>
      <c r="E10" s="1">
        <v>128.1</v>
      </c>
      <c r="F10" s="1">
        <v>128.4</v>
      </c>
      <c r="G10" s="1">
        <v>128.5</v>
      </c>
      <c r="H10" s="1">
        <v>129.4</v>
      </c>
      <c r="I10" s="1">
        <v>130.19999999999999</v>
      </c>
      <c r="J10" s="1">
        <v>130.6</v>
      </c>
      <c r="K10" s="1">
        <v>131.30000000000001</v>
      </c>
      <c r="L10" s="1">
        <v>132.6</v>
      </c>
      <c r="M10" s="1">
        <v>133.1</v>
      </c>
      <c r="N10" s="1">
        <v>1554.4999999999995</v>
      </c>
      <c r="Q10" s="10">
        <v>2021</v>
      </c>
      <c r="R10" s="1">
        <v>165.8</v>
      </c>
      <c r="V10" s="10">
        <v>2020</v>
      </c>
      <c r="W10" s="1">
        <v>152.94999999999999</v>
      </c>
      <c r="X10" s="13">
        <f t="shared" si="2"/>
        <v>3.9555410264792306</v>
      </c>
      <c r="AA10" s="10">
        <v>2020</v>
      </c>
      <c r="AB10" s="1">
        <v>136.68590785907853</v>
      </c>
      <c r="AC10" s="1">
        <v>153.71666666666664</v>
      </c>
      <c r="AD10" s="1">
        <v>158.96666666666667</v>
      </c>
      <c r="AE10" s="1">
        <v>150.98333333333335</v>
      </c>
      <c r="AF10" s="1">
        <v>160.88333333333333</v>
      </c>
      <c r="AG10" s="1">
        <v>135.6</v>
      </c>
      <c r="AH10">
        <f t="shared" si="0"/>
        <v>896.83590785907859</v>
      </c>
      <c r="AI10" s="48">
        <f t="shared" si="3"/>
        <v>9.6155726040163145</v>
      </c>
      <c r="AL10" s="10">
        <v>2020</v>
      </c>
      <c r="AM10" s="1">
        <v>154.92499999999998</v>
      </c>
      <c r="AN10" s="13">
        <f t="shared" si="4"/>
        <v>3.1144101984831298</v>
      </c>
      <c r="AO10" s="1">
        <v>146.12</v>
      </c>
      <c r="AP10" s="13">
        <f t="shared" si="5"/>
        <v>1.6561730084861863</v>
      </c>
      <c r="AQ10">
        <f t="shared" si="1"/>
        <v>301.04499999999996</v>
      </c>
      <c r="AR10" s="13">
        <f t="shared" si="6"/>
        <v>2.4066169509541782</v>
      </c>
    </row>
    <row r="11" spans="1:44" x14ac:dyDescent="0.35">
      <c r="A11" s="10">
        <v>2018</v>
      </c>
      <c r="B11" s="1">
        <v>133.30000000000001</v>
      </c>
      <c r="C11" s="1">
        <v>133.80000000000001</v>
      </c>
      <c r="D11" s="1">
        <v>134.30000000000001</v>
      </c>
      <c r="E11" s="1">
        <v>135.19999999999999</v>
      </c>
      <c r="F11" s="1">
        <v>136</v>
      </c>
      <c r="G11" s="1">
        <v>136.19999999999999</v>
      </c>
      <c r="H11" s="1">
        <v>137</v>
      </c>
      <c r="I11" s="1">
        <v>137.69999999999999</v>
      </c>
      <c r="J11" s="1">
        <v>138.4</v>
      </c>
      <c r="K11" s="1">
        <v>142.1</v>
      </c>
      <c r="L11" s="1">
        <v>142.1</v>
      </c>
      <c r="M11" s="1">
        <v>144.9</v>
      </c>
      <c r="N11" s="1">
        <v>1651</v>
      </c>
      <c r="Q11" s="10">
        <v>2022</v>
      </c>
      <c r="R11" s="1">
        <v>174.8</v>
      </c>
      <c r="V11" s="10">
        <v>2021</v>
      </c>
      <c r="W11" s="1">
        <v>165.8</v>
      </c>
      <c r="X11" s="13">
        <f t="shared" si="2"/>
        <v>7.7503015681544163</v>
      </c>
      <c r="AA11" s="10">
        <v>2021</v>
      </c>
      <c r="AB11" s="1">
        <v>146.30000000000001</v>
      </c>
      <c r="AC11" s="1">
        <v>156.1</v>
      </c>
      <c r="AD11" s="1">
        <v>168.2</v>
      </c>
      <c r="AE11" s="1">
        <v>165.4</v>
      </c>
      <c r="AF11" s="1">
        <v>147.9</v>
      </c>
      <c r="AG11" s="1">
        <v>178.7</v>
      </c>
      <c r="AH11">
        <f t="shared" si="0"/>
        <v>962.59999999999991</v>
      </c>
      <c r="AI11" s="48">
        <f t="shared" si="3"/>
        <v>6.831923139509799</v>
      </c>
      <c r="AL11" s="10">
        <v>2021</v>
      </c>
      <c r="AM11" s="1">
        <v>161.6</v>
      </c>
      <c r="AN11" s="13">
        <f t="shared" si="4"/>
        <v>4.1305693069306999</v>
      </c>
      <c r="AO11" s="1">
        <v>154.69999999999999</v>
      </c>
      <c r="AP11" s="13">
        <f t="shared" si="5"/>
        <v>5.546218487394948</v>
      </c>
      <c r="AQ11">
        <f t="shared" si="1"/>
        <v>316.29999999999995</v>
      </c>
      <c r="AR11" s="13">
        <f t="shared" si="6"/>
        <v>4.8229528928232686</v>
      </c>
    </row>
    <row r="12" spans="1:44" x14ac:dyDescent="0.35">
      <c r="A12" s="10">
        <v>2019</v>
      </c>
      <c r="B12" s="1">
        <v>145.1</v>
      </c>
      <c r="C12" s="1">
        <v>145.6</v>
      </c>
      <c r="D12" s="1">
        <v>146.19999999999999</v>
      </c>
      <c r="E12" s="1"/>
      <c r="F12" s="1">
        <v>146.9</v>
      </c>
      <c r="G12" s="1">
        <v>147.4</v>
      </c>
      <c r="H12" s="1">
        <v>147.9</v>
      </c>
      <c r="I12" s="1">
        <v>148.5</v>
      </c>
      <c r="J12" s="1">
        <v>149</v>
      </c>
      <c r="K12" s="1">
        <v>149.4</v>
      </c>
      <c r="L12" s="1">
        <v>149.9</v>
      </c>
      <c r="M12" s="1">
        <v>150.4</v>
      </c>
      <c r="N12" s="1">
        <v>1626.3000000000002</v>
      </c>
      <c r="Q12" s="10">
        <v>2023</v>
      </c>
      <c r="R12" s="1">
        <v>185.7</v>
      </c>
      <c r="V12" s="10">
        <v>2022</v>
      </c>
      <c r="W12" s="1">
        <v>174.8</v>
      </c>
      <c r="X12" s="13">
        <f t="shared" si="2"/>
        <v>5.1487414187643017</v>
      </c>
      <c r="AA12" s="10">
        <v>2022</v>
      </c>
      <c r="AB12" s="1">
        <v>154.1</v>
      </c>
      <c r="AC12" s="1">
        <v>164.9</v>
      </c>
      <c r="AD12" s="1">
        <v>184.9</v>
      </c>
      <c r="AE12" s="1">
        <v>164.7</v>
      </c>
      <c r="AF12" s="1">
        <v>174.9</v>
      </c>
      <c r="AG12" s="1">
        <v>202.4</v>
      </c>
      <c r="AH12">
        <f t="shared" si="0"/>
        <v>1045.8999999999999</v>
      </c>
      <c r="AI12" s="48">
        <f t="shared" si="3"/>
        <v>7.9644325461325147</v>
      </c>
      <c r="AL12" s="10">
        <v>2022</v>
      </c>
      <c r="AM12" s="1">
        <v>167.5</v>
      </c>
      <c r="AN12" s="13">
        <f t="shared" si="4"/>
        <v>3.5223880597014956</v>
      </c>
      <c r="AO12" s="1">
        <v>165.2</v>
      </c>
      <c r="AP12" s="13">
        <f t="shared" si="5"/>
        <v>6.3559322033898313</v>
      </c>
      <c r="AQ12">
        <f t="shared" si="1"/>
        <v>332.7</v>
      </c>
      <c r="AR12" s="13">
        <f t="shared" si="6"/>
        <v>4.9293657950105301</v>
      </c>
    </row>
    <row r="13" spans="1:44" x14ac:dyDescent="0.35">
      <c r="A13" s="10">
        <v>2020</v>
      </c>
      <c r="B13" s="1">
        <v>151.19999999999999</v>
      </c>
      <c r="C13" s="1">
        <v>151.69999999999999</v>
      </c>
      <c r="D13" s="1">
        <v>152.30000000000001</v>
      </c>
      <c r="E13" s="1">
        <v>150.69999999999999</v>
      </c>
      <c r="F13" s="1">
        <v>152.94999999999999</v>
      </c>
      <c r="G13" s="1">
        <v>154.4</v>
      </c>
      <c r="H13" s="1">
        <v>154.4</v>
      </c>
      <c r="I13" s="1">
        <v>155</v>
      </c>
      <c r="J13" s="1">
        <v>155.6</v>
      </c>
      <c r="K13" s="1">
        <v>156.30000000000001</v>
      </c>
      <c r="L13" s="1">
        <v>157.19999999999999</v>
      </c>
      <c r="M13" s="1">
        <v>158.30000000000001</v>
      </c>
      <c r="N13" s="1">
        <v>1850.0499999999997</v>
      </c>
      <c r="V13" s="10">
        <v>2023</v>
      </c>
      <c r="W13" s="1">
        <v>185.7</v>
      </c>
      <c r="X13" s="13">
        <f t="shared" si="2"/>
        <v>5.8696822832525459</v>
      </c>
      <c r="AA13" s="10">
        <v>2023</v>
      </c>
      <c r="AB13" s="1">
        <v>173.7</v>
      </c>
      <c r="AC13" s="1">
        <v>179.5</v>
      </c>
      <c r="AD13" s="1">
        <v>218</v>
      </c>
      <c r="AE13" s="1">
        <v>175.6</v>
      </c>
      <c r="AF13" s="1">
        <v>161</v>
      </c>
      <c r="AG13" s="1">
        <v>170</v>
      </c>
      <c r="AH13">
        <f t="shared" si="0"/>
        <v>1077.8000000000002</v>
      </c>
      <c r="AI13" s="48">
        <f t="shared" si="3"/>
        <v>2.9597327890146885</v>
      </c>
      <c r="AL13" s="10">
        <v>2023</v>
      </c>
      <c r="AM13" s="1">
        <v>175.6</v>
      </c>
      <c r="AN13" s="13">
        <f t="shared" si="4"/>
        <v>4.6127562642368991</v>
      </c>
      <c r="AO13" s="1">
        <v>175.2</v>
      </c>
      <c r="AP13" s="13">
        <f t="shared" si="5"/>
        <v>5.7077625570776256</v>
      </c>
      <c r="AQ13">
        <f t="shared" si="1"/>
        <v>350.79999999999995</v>
      </c>
      <c r="AR13" s="13">
        <f t="shared" si="6"/>
        <v>5.1596351197263308</v>
      </c>
    </row>
    <row r="14" spans="1:44" x14ac:dyDescent="0.35">
      <c r="A14" s="10">
        <v>2021</v>
      </c>
      <c r="B14" s="1">
        <v>159.30000000000001</v>
      </c>
      <c r="C14" s="1">
        <v>161.30000000000001</v>
      </c>
      <c r="D14" s="1">
        <v>161.69999999999999</v>
      </c>
      <c r="E14" s="1">
        <v>162.30000000000001</v>
      </c>
      <c r="F14" s="1">
        <v>165.8</v>
      </c>
      <c r="G14" s="1">
        <v>166.3</v>
      </c>
      <c r="H14" s="1">
        <v>167</v>
      </c>
      <c r="I14" s="1">
        <v>168.4</v>
      </c>
      <c r="J14" s="1">
        <v>168.4</v>
      </c>
      <c r="K14" s="1">
        <v>169.1</v>
      </c>
      <c r="L14" s="1">
        <v>169.9</v>
      </c>
      <c r="M14" s="1">
        <v>170.6</v>
      </c>
      <c r="N14" s="1">
        <v>1990.1000000000001</v>
      </c>
      <c r="V14" s="10"/>
      <c r="W14" s="1"/>
      <c r="X14" s="1"/>
    </row>
    <row r="15" spans="1:44" x14ac:dyDescent="0.35">
      <c r="A15" s="10">
        <v>2022</v>
      </c>
      <c r="B15" s="1">
        <v>171.4</v>
      </c>
      <c r="C15" s="1">
        <v>172.2</v>
      </c>
      <c r="D15" s="1">
        <v>173</v>
      </c>
      <c r="E15" s="1">
        <v>174</v>
      </c>
      <c r="F15" s="1">
        <v>174.8</v>
      </c>
      <c r="G15" s="1">
        <v>175.4</v>
      </c>
      <c r="H15" s="1">
        <v>176.1</v>
      </c>
      <c r="I15" s="1">
        <v>176.8</v>
      </c>
      <c r="J15" s="1">
        <v>177.8</v>
      </c>
      <c r="K15" s="1">
        <v>178.7</v>
      </c>
      <c r="L15" s="1">
        <v>179.8</v>
      </c>
      <c r="M15" s="1">
        <v>181.1</v>
      </c>
      <c r="N15" s="1">
        <v>2111.1</v>
      </c>
      <c r="Q15" s="57" t="s">
        <v>1286</v>
      </c>
    </row>
    <row r="16" spans="1:44" x14ac:dyDescent="0.35">
      <c r="A16" s="10">
        <v>2023</v>
      </c>
      <c r="B16" s="1">
        <v>182.3</v>
      </c>
      <c r="C16" s="1">
        <v>184.4</v>
      </c>
      <c r="D16" s="1">
        <v>184.4</v>
      </c>
      <c r="E16" s="1">
        <v>185</v>
      </c>
      <c r="F16" s="1">
        <v>185.7</v>
      </c>
      <c r="G16" s="1"/>
      <c r="H16" s="1"/>
      <c r="I16" s="1"/>
      <c r="J16" s="1"/>
      <c r="K16" s="1"/>
      <c r="L16" s="1"/>
      <c r="M16" s="1"/>
      <c r="N16" s="1">
        <v>921.8</v>
      </c>
      <c r="Q16" s="45" t="s">
        <v>1</v>
      </c>
      <c r="R16" s="45" t="s">
        <v>136</v>
      </c>
      <c r="S16" t="s">
        <v>1243</v>
      </c>
    </row>
    <row r="17" spans="10:45" x14ac:dyDescent="0.35">
      <c r="Q17" s="10">
        <v>2016</v>
      </c>
      <c r="R17" s="1">
        <v>128.6</v>
      </c>
    </row>
    <row r="18" spans="10:45" x14ac:dyDescent="0.35">
      <c r="Q18" s="10">
        <v>2017</v>
      </c>
      <c r="R18" s="1">
        <v>131.4</v>
      </c>
      <c r="S18" s="13">
        <f t="shared" ref="S18:S24" si="7">(R18-R17)/R18 * 100</f>
        <v>2.130898021308989</v>
      </c>
    </row>
    <row r="19" spans="10:45" x14ac:dyDescent="0.35">
      <c r="Q19" s="10">
        <v>2018</v>
      </c>
      <c r="R19" s="1">
        <v>137.80000000000001</v>
      </c>
      <c r="S19" s="13">
        <f t="shared" si="7"/>
        <v>4.6444121915820062</v>
      </c>
      <c r="V19" s="56" t="s">
        <v>26</v>
      </c>
      <c r="W19" s="1"/>
      <c r="X19" s="1"/>
      <c r="AB19" s="57" t="s">
        <v>1291</v>
      </c>
    </row>
    <row r="20" spans="10:45" x14ac:dyDescent="0.35">
      <c r="Q20" s="10">
        <v>2019</v>
      </c>
      <c r="R20" s="1">
        <v>142</v>
      </c>
      <c r="S20" s="13">
        <f t="shared" si="7"/>
        <v>2.9577464788732315</v>
      </c>
      <c r="V20" s="45" t="s">
        <v>1</v>
      </c>
      <c r="W20" s="45" t="s">
        <v>136</v>
      </c>
      <c r="X20" s="1" t="s">
        <v>1285</v>
      </c>
      <c r="AA20" s="58" t="s">
        <v>1</v>
      </c>
      <c r="AB20" s="58" t="s">
        <v>136</v>
      </c>
      <c r="AC20" s="58" t="s">
        <v>1285</v>
      </c>
      <c r="AL20" s="45" t="s">
        <v>1</v>
      </c>
      <c r="AM20" s="45" t="s">
        <v>1298</v>
      </c>
      <c r="AN20" t="s">
        <v>1285</v>
      </c>
      <c r="AQ20" s="45" t="s">
        <v>1</v>
      </c>
      <c r="AR20" s="45" t="s">
        <v>1299</v>
      </c>
      <c r="AS20" t="s">
        <v>1285</v>
      </c>
    </row>
    <row r="21" spans="10:45" x14ac:dyDescent="0.35">
      <c r="Q21" s="10">
        <v>2020</v>
      </c>
      <c r="R21" s="1">
        <v>151.76</v>
      </c>
      <c r="S21" s="13">
        <f t="shared" si="7"/>
        <v>6.4312071692145434</v>
      </c>
      <c r="V21" s="10">
        <v>2016</v>
      </c>
      <c r="W21" s="1">
        <v>128.5</v>
      </c>
      <c r="AA21" s="10">
        <v>2016</v>
      </c>
      <c r="AB21">
        <v>390.40000000000003</v>
      </c>
      <c r="AL21" s="10">
        <v>2016</v>
      </c>
      <c r="AM21" s="1">
        <v>122.7</v>
      </c>
      <c r="AQ21" s="10">
        <v>2016</v>
      </c>
      <c r="AR21" s="1">
        <v>112.8</v>
      </c>
    </row>
    <row r="22" spans="10:45" x14ac:dyDescent="0.35">
      <c r="Q22" s="10">
        <v>2021</v>
      </c>
      <c r="R22" s="1">
        <v>160.4</v>
      </c>
      <c r="S22" s="13">
        <f t="shared" si="7"/>
        <v>5.3865336658354206</v>
      </c>
      <c r="V22" s="10">
        <v>2017</v>
      </c>
      <c r="W22" s="1">
        <v>134.80000000000001</v>
      </c>
      <c r="X22" s="13">
        <f t="shared" ref="X22:X28" si="8">(W22-W21)/W22 * 100</f>
        <v>4.6735905044510462</v>
      </c>
      <c r="AA22" s="10">
        <v>2017</v>
      </c>
      <c r="AB22">
        <v>406.79999999999995</v>
      </c>
      <c r="AC22" s="13">
        <f t="shared" ref="AC22:AC28" si="9">(AB22-AB21)/AB22 * 100</f>
        <v>4.0314650934119767</v>
      </c>
      <c r="AL22" s="10">
        <v>2017</v>
      </c>
      <c r="AM22" s="1">
        <v>129.4</v>
      </c>
      <c r="AN22" s="13">
        <f t="shared" ref="AN22:AN28" si="10">(AM22-AM21)/AM22 * 100</f>
        <v>5.177743431221022</v>
      </c>
      <c r="AQ22" s="10">
        <v>2017</v>
      </c>
      <c r="AR22" s="1">
        <v>116.7</v>
      </c>
      <c r="AS22" s="13">
        <f t="shared" ref="AS22:AS28" si="11">(AR22-AR21)/AR22 * 100</f>
        <v>3.3419023136246833</v>
      </c>
    </row>
    <row r="23" spans="10:45" x14ac:dyDescent="0.35">
      <c r="Q23" s="10">
        <v>2022</v>
      </c>
      <c r="R23" s="1">
        <v>171.7</v>
      </c>
      <c r="S23" s="13">
        <f t="shared" si="7"/>
        <v>6.581246359930101</v>
      </c>
      <c r="V23" s="10">
        <v>2018</v>
      </c>
      <c r="W23" s="1">
        <v>142.1</v>
      </c>
      <c r="X23" s="13">
        <f t="shared" si="8"/>
        <v>5.137227304714977</v>
      </c>
      <c r="AA23" s="10">
        <v>2018</v>
      </c>
      <c r="AB23">
        <v>428.1</v>
      </c>
      <c r="AC23" s="13">
        <f t="shared" si="9"/>
        <v>4.9754730203223705</v>
      </c>
      <c r="AL23" s="10">
        <v>2018</v>
      </c>
      <c r="AM23" s="1">
        <v>136.9</v>
      </c>
      <c r="AN23" s="13">
        <f t="shared" si="10"/>
        <v>5.4784514243973703</v>
      </c>
      <c r="AQ23" s="10">
        <v>2018</v>
      </c>
      <c r="AR23" s="1">
        <v>122.9</v>
      </c>
      <c r="AS23" s="13">
        <f t="shared" si="11"/>
        <v>5.0447518307567147</v>
      </c>
    </row>
    <row r="24" spans="10:45" x14ac:dyDescent="0.35">
      <c r="Q24" s="10">
        <v>2023</v>
      </c>
      <c r="R24" s="1">
        <v>179.1</v>
      </c>
      <c r="S24" s="13">
        <f t="shared" si="7"/>
        <v>4.1317699609156922</v>
      </c>
      <c r="V24" s="10">
        <v>2019</v>
      </c>
      <c r="W24" s="1">
        <v>151.6</v>
      </c>
      <c r="X24" s="13">
        <f t="shared" si="8"/>
        <v>6.2664907651715049</v>
      </c>
      <c r="AA24" s="10">
        <v>2019</v>
      </c>
      <c r="AB24">
        <v>436.1</v>
      </c>
      <c r="AC24" s="13">
        <f t="shared" si="9"/>
        <v>1.8344416418252691</v>
      </c>
      <c r="AL24" s="10">
        <v>2019</v>
      </c>
      <c r="AM24" s="1">
        <v>140.30000000000001</v>
      </c>
      <c r="AN24" s="13">
        <f t="shared" si="10"/>
        <v>2.4233784746970817</v>
      </c>
      <c r="AQ24" s="10">
        <v>2019</v>
      </c>
      <c r="AR24" s="1">
        <v>124.9</v>
      </c>
      <c r="AS24" s="13">
        <f t="shared" si="11"/>
        <v>1.6012810248198557</v>
      </c>
    </row>
    <row r="25" spans="10:45" x14ac:dyDescent="0.35">
      <c r="V25" s="10">
        <v>2020</v>
      </c>
      <c r="W25" s="1">
        <v>157</v>
      </c>
      <c r="X25" s="13">
        <f t="shared" si="8"/>
        <v>3.4394904458598758</v>
      </c>
      <c r="AA25" s="10">
        <v>2020</v>
      </c>
      <c r="AB25">
        <v>446.34000000000003</v>
      </c>
      <c r="AC25" s="13">
        <f t="shared" si="9"/>
        <v>2.2942151722901842</v>
      </c>
      <c r="AL25" s="10">
        <v>2020</v>
      </c>
      <c r="AM25" s="1">
        <v>141.66666666666666</v>
      </c>
      <c r="AN25" s="13">
        <f t="shared" si="10"/>
        <v>0.96470588235292654</v>
      </c>
      <c r="AQ25" s="10">
        <v>2020</v>
      </c>
      <c r="AR25" s="1">
        <v>135.28000000000003</v>
      </c>
      <c r="AS25" s="13">
        <f t="shared" si="11"/>
        <v>7.6729745712596262</v>
      </c>
    </row>
    <row r="26" spans="10:45" x14ac:dyDescent="0.35">
      <c r="V26" s="10">
        <v>2021</v>
      </c>
      <c r="W26" s="1">
        <v>161.19999999999999</v>
      </c>
      <c r="X26" s="13">
        <f t="shared" si="8"/>
        <v>2.6054590570719531</v>
      </c>
      <c r="AA26" s="10">
        <v>2021</v>
      </c>
      <c r="AB26">
        <v>474.30000000000007</v>
      </c>
      <c r="AC26" s="13">
        <f t="shared" si="9"/>
        <v>5.8950031625553523</v>
      </c>
      <c r="AL26" s="10">
        <v>2021</v>
      </c>
      <c r="AM26" s="1">
        <v>159.4</v>
      </c>
      <c r="AN26" s="13">
        <f t="shared" si="10"/>
        <v>11.125052279381022</v>
      </c>
      <c r="AQ26" s="10">
        <v>2021</v>
      </c>
      <c r="AR26" s="1">
        <v>148.9</v>
      </c>
      <c r="AS26" s="13">
        <f t="shared" si="11"/>
        <v>9.1470785762256384</v>
      </c>
    </row>
    <row r="27" spans="10:45" x14ac:dyDescent="0.35">
      <c r="V27" s="10">
        <v>2022</v>
      </c>
      <c r="W27" s="1">
        <v>167.9</v>
      </c>
      <c r="X27" s="13">
        <f t="shared" si="8"/>
        <v>3.9904705181655848</v>
      </c>
      <c r="AA27" s="10">
        <v>2022</v>
      </c>
      <c r="AB27">
        <v>518.6</v>
      </c>
      <c r="AC27" s="13">
        <f t="shared" si="9"/>
        <v>8.5422290782876882</v>
      </c>
      <c r="AL27" s="10">
        <v>2022</v>
      </c>
      <c r="AM27" s="1">
        <v>174.6</v>
      </c>
      <c r="AN27" s="13">
        <f t="shared" si="10"/>
        <v>8.7056128293241635</v>
      </c>
      <c r="AQ27" s="10">
        <v>2022</v>
      </c>
      <c r="AR27" s="1">
        <v>163</v>
      </c>
      <c r="AS27" s="13">
        <f t="shared" si="11"/>
        <v>8.650306748466253</v>
      </c>
    </row>
    <row r="28" spans="10:45" x14ac:dyDescent="0.35">
      <c r="V28" s="10">
        <v>2023</v>
      </c>
      <c r="W28" s="1">
        <v>177.1</v>
      </c>
      <c r="X28" s="13">
        <f t="shared" si="8"/>
        <v>5.1948051948051885</v>
      </c>
      <c r="AA28" s="10">
        <v>2023</v>
      </c>
      <c r="AB28">
        <v>553.20000000000005</v>
      </c>
      <c r="AC28" s="13">
        <f t="shared" si="9"/>
        <v>6.2545191612436764</v>
      </c>
      <c r="AL28" s="10">
        <v>2023</v>
      </c>
      <c r="AM28" s="1">
        <v>182.8</v>
      </c>
      <c r="AN28" s="13">
        <f t="shared" si="10"/>
        <v>4.4857768052516507</v>
      </c>
      <c r="AQ28" s="10">
        <v>2023</v>
      </c>
      <c r="AR28" s="1">
        <v>164.8</v>
      </c>
      <c r="AS28" s="13">
        <f t="shared" si="11"/>
        <v>1.0922330097087447</v>
      </c>
    </row>
    <row r="30" spans="10:45" x14ac:dyDescent="0.35">
      <c r="J30" s="69" t="s">
        <v>1296</v>
      </c>
      <c r="K30" s="70"/>
      <c r="L30" s="70"/>
      <c r="M30" s="70"/>
      <c r="N30" s="70"/>
      <c r="O30" s="70"/>
      <c r="P30" s="70"/>
      <c r="Q30" s="70"/>
      <c r="R30" s="71"/>
    </row>
    <row r="31" spans="10:45" x14ac:dyDescent="0.35">
      <c r="J31" s="65" t="s">
        <v>1303</v>
      </c>
      <c r="K31" s="63"/>
      <c r="L31" s="63"/>
      <c r="M31" s="63"/>
      <c r="N31" s="63"/>
      <c r="O31" s="63"/>
      <c r="P31" s="63"/>
      <c r="Q31" s="63"/>
      <c r="R31" s="66"/>
    </row>
    <row r="32" spans="10:45" x14ac:dyDescent="0.35">
      <c r="J32" s="65" t="s">
        <v>1304</v>
      </c>
      <c r="K32" s="63"/>
      <c r="L32" s="63"/>
      <c r="M32" s="63"/>
      <c r="N32" s="63"/>
      <c r="O32" s="63"/>
      <c r="P32" s="63"/>
      <c r="Q32" s="63"/>
      <c r="R32" s="66"/>
    </row>
    <row r="33" spans="10:18" x14ac:dyDescent="0.35">
      <c r="J33" s="65" t="s">
        <v>1305</v>
      </c>
      <c r="K33" s="63"/>
      <c r="L33" s="63"/>
      <c r="M33" s="63"/>
      <c r="N33" s="63"/>
      <c r="O33" s="63"/>
      <c r="P33" s="63"/>
      <c r="Q33" s="63"/>
      <c r="R33" s="66"/>
    </row>
    <row r="34" spans="10:18" x14ac:dyDescent="0.35">
      <c r="J34" s="67"/>
      <c r="K34" s="64"/>
      <c r="L34" s="64"/>
      <c r="M34" s="64"/>
      <c r="N34" s="64"/>
      <c r="O34" s="64"/>
      <c r="P34" s="64"/>
      <c r="Q34" s="64"/>
      <c r="R34" s="68"/>
    </row>
  </sheetData>
  <pageMargins left="0.7" right="0.7" top="0.75" bottom="0.75" header="0.3" footer="0.3"/>
  <pageSetup orientation="portrait" r:id="rId3"/>
  <extLst>
    <ext xmlns:x14="http://schemas.microsoft.com/office/spreadsheetml/2009/9/main" uri="{05C60535-1F16-4fd2-B633-F4F36F0B64E0}">
      <x14:sparklineGroups xmlns:xm="http://schemas.microsoft.com/office/excel/2006/main">
        <x14:sparklineGroup displayEmptyCellsAs="gap" xr2:uid="{FF2EDD4B-56EC-4BE4-B302-9F04EC66D150}">
          <x14:colorSeries rgb="FF376092"/>
          <x14:colorNegative rgb="FFD00000"/>
          <x14:colorAxis rgb="FF000000"/>
          <x14:colorMarkers rgb="FFD00000"/>
          <x14:colorFirst rgb="FFD00000"/>
          <x14:colorLast rgb="FFD00000"/>
          <x14:colorHigh rgb="FFD00000"/>
          <x14:colorLow rgb="FFD00000"/>
          <x14:sparklines>
            <x14:sparkline>
              <xm:f>'obj4'!AS22:AS28</xm:f>
              <xm:sqref>AR29</xm:sqref>
            </x14:sparkline>
          </x14:sparklines>
        </x14:sparklineGroup>
        <x14:sparklineGroup displayEmptyCellsAs="gap" xr2:uid="{E73FFFA9-AACE-4EF6-8771-79761339FC71}">
          <x14:colorSeries rgb="FF376092"/>
          <x14:colorNegative rgb="FFD00000"/>
          <x14:colorAxis rgb="FF000000"/>
          <x14:colorMarkers rgb="FFD00000"/>
          <x14:colorFirst rgb="FFD00000"/>
          <x14:colorLast rgb="FFD00000"/>
          <x14:colorHigh rgb="FFD00000"/>
          <x14:colorLow rgb="FFD00000"/>
          <x14:sparklines>
            <x14:sparkline>
              <xm:f>'obj4'!AN22:AN28</xm:f>
              <xm:sqref>AM29</xm:sqref>
            </x14:sparkline>
          </x14:sparklines>
        </x14:sparklineGroup>
        <x14:sparklineGroup displayEmptyCellsAs="gap" xr2:uid="{CCE0F857-D95D-44BF-9A9F-2AF2E1071A1F}">
          <x14:colorSeries rgb="FF376092"/>
          <x14:colorNegative rgb="FFD00000"/>
          <x14:colorAxis rgb="FF000000"/>
          <x14:colorMarkers rgb="FFD00000"/>
          <x14:colorFirst rgb="FFD00000"/>
          <x14:colorLast rgb="FFD00000"/>
          <x14:colorHigh rgb="FFD00000"/>
          <x14:colorLow rgb="FFD00000"/>
          <x14:sparklines>
            <x14:sparkline>
              <xm:f>'obj4'!B6:M6</xm:f>
              <xm:sqref>O6</xm:sqref>
            </x14:sparkline>
            <x14:sparkline>
              <xm:f>'obj4'!B7:M7</xm:f>
              <xm:sqref>O7</xm:sqref>
            </x14:sparkline>
            <x14:sparkline>
              <xm:f>'obj4'!B8:M8</xm:f>
              <xm:sqref>O8</xm:sqref>
            </x14:sparkline>
            <x14:sparkline>
              <xm:f>'obj4'!B9:M9</xm:f>
              <xm:sqref>O9</xm:sqref>
            </x14:sparkline>
            <x14:sparkline>
              <xm:f>'obj4'!B10:M10</xm:f>
              <xm:sqref>O10</xm:sqref>
            </x14:sparkline>
            <x14:sparkline>
              <xm:f>'obj4'!B11:M11</xm:f>
              <xm:sqref>O11</xm:sqref>
            </x14:sparkline>
            <x14:sparkline>
              <xm:f>'obj4'!B12:M12</xm:f>
              <xm:sqref>O12</xm:sqref>
            </x14:sparkline>
            <x14:sparkline>
              <xm:f>'obj4'!B13:M13</xm:f>
              <xm:sqref>O13</xm:sqref>
            </x14:sparkline>
            <x14:sparkline>
              <xm:f>'obj4'!B14:M14</xm:f>
              <xm:sqref>O14</xm:sqref>
            </x14:sparkline>
            <x14:sparkline>
              <xm:f>'obj4'!B15:M15</xm:f>
              <xm:sqref>O15</xm:sqref>
            </x14:sparkline>
            <x14:sparkline>
              <xm:f>'obj4'!B16:M16</xm:f>
              <xm:sqref>O16</xm:sqref>
            </x14:sparkline>
          </x14:sparklines>
        </x14:sparklineGroup>
        <x14:sparklineGroup displayEmptyCellsAs="gap" xr2:uid="{54521C8B-1B28-4687-B397-E55EAB2A57BA}">
          <x14:colorSeries rgb="FF376092"/>
          <x14:colorNegative rgb="FFD00000"/>
          <x14:colorAxis rgb="FF000000"/>
          <x14:colorMarkers rgb="FFD00000"/>
          <x14:colorFirst rgb="FFD00000"/>
          <x14:colorLast rgb="FFD00000"/>
          <x14:colorHigh rgb="FFD00000"/>
          <x14:colorLow rgb="FFD00000"/>
          <x14:sparklines>
            <x14:sparkline>
              <xm:f>'obj4'!X22:X28</xm:f>
              <xm:sqref>W19</xm:sqref>
            </x14:sparkline>
          </x14:sparklines>
        </x14:sparklineGroup>
        <x14:sparklineGroup displayEmptyCellsAs="gap" xr2:uid="{072DBA3E-0345-43B2-9945-2F8A0CBEA2A3}">
          <x14:colorSeries rgb="FF376092"/>
          <x14:colorNegative rgb="FFD00000"/>
          <x14:colorAxis rgb="FF000000"/>
          <x14:colorMarkers rgb="FFD00000"/>
          <x14:colorFirst rgb="FFD00000"/>
          <x14:colorLast rgb="FFD00000"/>
          <x14:colorHigh rgb="FFD00000"/>
          <x14:colorLow rgb="FFD00000"/>
          <x14:sparklines>
            <x14:sparkline>
              <xm:f>'obj4'!X7:X13</xm:f>
              <xm:sqref>W4</xm:sqref>
            </x14:sparkline>
          </x14:sparklines>
        </x14:sparklineGroup>
        <x14:sparklineGroup displayEmptyCellsAs="gap" xr2:uid="{1FF65EA3-1DB3-4918-9D44-8677946AA670}">
          <x14:colorSeries rgb="FF376092"/>
          <x14:colorNegative rgb="FFD00000"/>
          <x14:colorAxis rgb="FF000000"/>
          <x14:colorMarkers rgb="FFD00000"/>
          <x14:colorFirst rgb="FFD00000"/>
          <x14:colorLast rgb="FFD00000"/>
          <x14:colorHigh rgb="FFD00000"/>
          <x14:colorLow rgb="FFD00000"/>
          <x14:sparklines>
            <x14:sparkline>
              <xm:f>'obj4'!S18:S24</xm:f>
              <xm:sqref>R15</xm:sqref>
            </x14:sparkline>
          </x14:sparklines>
        </x14:sparklineGroup>
        <x14:sparklineGroup displayEmptyCellsAs="gap" xr2:uid="{8AA1ED36-A69B-42EA-9DA1-A83A3E517EB0}">
          <x14:colorSeries rgb="FF376092"/>
          <x14:colorNegative rgb="FFD00000"/>
          <x14:colorAxis rgb="FF000000"/>
          <x14:colorMarkers rgb="FFD00000"/>
          <x14:colorFirst rgb="FFD00000"/>
          <x14:colorLast rgb="FFD00000"/>
          <x14:colorHigh rgb="FFD00000"/>
          <x14:colorLow rgb="FFD00000"/>
          <x14:sparklines>
            <x14:sparkline>
              <xm:f>'obj4'!AH8:AH14</xm:f>
              <xm:sqref>AG5</xm:sqref>
            </x14:sparkline>
          </x14:sparklines>
        </x14:sparklineGroup>
        <x14:sparklineGroup displayEmptyCellsAs="gap" xr2:uid="{FFACCCA5-C478-4165-A94B-7F1A1081AEBC}">
          <x14:colorSeries rgb="FF376092"/>
          <x14:colorNegative rgb="FFD00000"/>
          <x14:colorAxis rgb="FF000000"/>
          <x14:colorMarkers rgb="FFD00000"/>
          <x14:colorFirst rgb="FFD00000"/>
          <x14:colorLast rgb="FFD00000"/>
          <x14:colorHigh rgb="FFD00000"/>
          <x14:colorLow rgb="FFD00000"/>
          <x14:sparklines>
            <x14:sparkline>
              <xm:f>'obj4'!AI7:AI13</xm:f>
              <xm:sqref>AC4</xm:sqref>
            </x14:sparkline>
          </x14:sparklines>
        </x14:sparklineGroup>
        <x14:sparklineGroup displayEmptyCellsAs="gap" xr2:uid="{23CE949E-BBE7-42F2-A319-B6F6068EFD70}">
          <x14:colorSeries rgb="FF376092"/>
          <x14:colorNegative rgb="FFD00000"/>
          <x14:colorAxis rgb="FF000000"/>
          <x14:colorMarkers rgb="FFD00000"/>
          <x14:colorFirst rgb="FFD00000"/>
          <x14:colorLast rgb="FFD00000"/>
          <x14:colorHigh rgb="FFD00000"/>
          <x14:colorLow rgb="FFD00000"/>
          <x14:sparklines>
            <x14:sparkline>
              <xm:f>'obj4'!AC22:AC28</xm:f>
              <xm:sqref>AC19</xm:sqref>
            </x14:sparkline>
          </x14:sparklines>
        </x14:sparklineGroup>
        <x14:sparklineGroup displayEmptyCellsAs="gap" xr2:uid="{7A615570-D322-4220-8123-057B38F0AB76}">
          <x14:colorSeries rgb="FF376092"/>
          <x14:colorNegative rgb="FFD00000"/>
          <x14:colorAxis rgb="FF000000"/>
          <x14:colorMarkers rgb="FFD00000"/>
          <x14:colorFirst rgb="FFD00000"/>
          <x14:colorLast rgb="FFD00000"/>
          <x14:colorHigh rgb="FFD00000"/>
          <x14:colorLow rgb="FFD00000"/>
          <x14:sparklines>
            <x14:sparkline>
              <xm:f>'obj4'!AN7:AN13</xm:f>
              <xm:sqref>AM14</xm:sqref>
            </x14:sparkline>
          </x14:sparklines>
        </x14:sparklineGroup>
        <x14:sparklineGroup displayEmptyCellsAs="gap" xr2:uid="{A7A1829B-427B-42A9-86EA-9E1B785F13D9}">
          <x14:colorSeries rgb="FF376092"/>
          <x14:colorNegative rgb="FFD00000"/>
          <x14:colorAxis rgb="FF000000"/>
          <x14:colorMarkers rgb="FFD00000"/>
          <x14:colorFirst rgb="FFD00000"/>
          <x14:colorLast rgb="FFD00000"/>
          <x14:colorHigh rgb="FFD00000"/>
          <x14:colorLow rgb="FFD00000"/>
          <x14:sparklines>
            <x14:sparkline>
              <xm:f>'obj4'!AP7:AP13</xm:f>
              <xm:sqref>AO14</xm:sqref>
            </x14:sparkline>
          </x14:sparklines>
        </x14:sparklineGroup>
        <x14:sparklineGroup displayEmptyCellsAs="gap" xr2:uid="{852BEC05-C92A-4E1C-8B46-BDF0B41A00D3}">
          <x14:colorSeries rgb="FF376092"/>
          <x14:colorNegative rgb="FFD00000"/>
          <x14:colorAxis rgb="FF000000"/>
          <x14:colorMarkers rgb="FFD00000"/>
          <x14:colorFirst rgb="FFD00000"/>
          <x14:colorLast rgb="FFD00000"/>
          <x14:colorHigh rgb="FFD00000"/>
          <x14:colorLow rgb="FFD00000"/>
          <x14:sparklines>
            <x14:sparkline>
              <xm:f>'obj4'!AR7:AR13</xm:f>
              <xm:sqref>AO4</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0376-81E5-4923-8931-63EF0301A4CC}">
  <dimension ref="A1:M35"/>
  <sheetViews>
    <sheetView showGridLines="0" topLeftCell="A19" workbookViewId="0">
      <selection activeCell="I41" sqref="I41"/>
    </sheetView>
  </sheetViews>
  <sheetFormatPr defaultRowHeight="14.5" x14ac:dyDescent="0.35"/>
  <cols>
    <col min="1" max="1" width="13.7265625" bestFit="1" customWidth="1"/>
    <col min="2" max="2" width="18.453125" bestFit="1" customWidth="1"/>
    <col min="3" max="8" width="6.81640625" bestFit="1" customWidth="1"/>
    <col min="9" max="9" width="11.81640625" bestFit="1" customWidth="1"/>
    <col min="10" max="10" width="12.453125" bestFit="1" customWidth="1"/>
    <col min="11" max="11" width="6.81640625" bestFit="1" customWidth="1"/>
    <col min="12" max="12" width="5.81640625" bestFit="1" customWidth="1"/>
    <col min="13" max="13" width="11.81640625" bestFit="1" customWidth="1"/>
  </cols>
  <sheetData>
    <row r="1" spans="1:13" x14ac:dyDescent="0.35">
      <c r="A1" s="9" t="s">
        <v>0</v>
      </c>
      <c r="B1" t="s">
        <v>73</v>
      </c>
    </row>
    <row r="2" spans="1:13" x14ac:dyDescent="0.35">
      <c r="H2" s="73"/>
      <c r="I2" s="73"/>
      <c r="J2" s="73"/>
    </row>
    <row r="3" spans="1:13" x14ac:dyDescent="0.35">
      <c r="A3" s="9" t="s">
        <v>1171</v>
      </c>
      <c r="B3" t="s">
        <v>1297</v>
      </c>
      <c r="H3" s="59" t="s">
        <v>1</v>
      </c>
      <c r="I3" s="60" t="s">
        <v>1171</v>
      </c>
      <c r="J3" s="60" t="s">
        <v>1298</v>
      </c>
      <c r="K3" t="s">
        <v>1285</v>
      </c>
    </row>
    <row r="4" spans="1:13" x14ac:dyDescent="0.35">
      <c r="A4" s="10">
        <v>2021</v>
      </c>
      <c r="B4" s="1">
        <v>1908.6999999999998</v>
      </c>
      <c r="H4" s="32">
        <v>2021</v>
      </c>
      <c r="I4" s="61" t="s">
        <v>31</v>
      </c>
      <c r="J4" s="62">
        <v>147.9</v>
      </c>
    </row>
    <row r="5" spans="1:13" x14ac:dyDescent="0.35">
      <c r="A5" s="44" t="s">
        <v>31</v>
      </c>
      <c r="B5" s="1">
        <v>147.9</v>
      </c>
      <c r="H5" s="32">
        <v>2021</v>
      </c>
      <c r="I5" s="61" t="s">
        <v>85</v>
      </c>
      <c r="J5" s="62">
        <v>152.4</v>
      </c>
      <c r="K5" s="13">
        <f>(J5-J4)/J5 * 100</f>
        <v>2.9527559055118111</v>
      </c>
      <c r="M5">
        <v>2021</v>
      </c>
    </row>
    <row r="6" spans="1:13" x14ac:dyDescent="0.35">
      <c r="A6" s="44" t="s">
        <v>85</v>
      </c>
      <c r="B6" s="1">
        <v>152.4</v>
      </c>
      <c r="H6" s="32">
        <v>2021</v>
      </c>
      <c r="I6" s="61" t="s">
        <v>107</v>
      </c>
      <c r="J6" s="62">
        <v>155.5</v>
      </c>
      <c r="K6" s="13">
        <f t="shared" ref="K6:K31" si="0">(J6-J5)/J6 * 100</f>
        <v>1.9935691318327939</v>
      </c>
      <c r="M6">
        <v>2022</v>
      </c>
    </row>
    <row r="7" spans="1:13" x14ac:dyDescent="0.35">
      <c r="A7" s="44" t="s">
        <v>107</v>
      </c>
      <c r="B7" s="1">
        <v>155.5</v>
      </c>
      <c r="H7" s="32">
        <v>2021</v>
      </c>
      <c r="I7" s="61" t="s">
        <v>123</v>
      </c>
      <c r="J7" s="62">
        <v>155.6</v>
      </c>
      <c r="K7" s="13">
        <f t="shared" si="0"/>
        <v>6.4267352185086321E-2</v>
      </c>
      <c r="M7">
        <v>2023</v>
      </c>
    </row>
    <row r="8" spans="1:13" x14ac:dyDescent="0.35">
      <c r="A8" s="44" t="s">
        <v>123</v>
      </c>
      <c r="B8" s="1">
        <v>155.6</v>
      </c>
      <c r="H8" s="32">
        <v>2021</v>
      </c>
      <c r="I8" s="61" t="s">
        <v>136</v>
      </c>
      <c r="J8" s="62">
        <v>159.4</v>
      </c>
      <c r="K8" s="13">
        <f t="shared" si="0"/>
        <v>2.383939774153081</v>
      </c>
    </row>
    <row r="9" spans="1:13" x14ac:dyDescent="0.35">
      <c r="A9" s="44" t="s">
        <v>136</v>
      </c>
      <c r="B9" s="1">
        <v>159.4</v>
      </c>
      <c r="H9" s="32">
        <v>2021</v>
      </c>
      <c r="I9" s="61" t="s">
        <v>146</v>
      </c>
      <c r="J9" s="62">
        <v>159.80000000000001</v>
      </c>
      <c r="K9" s="13">
        <f t="shared" si="0"/>
        <v>0.25031289111389587</v>
      </c>
    </row>
    <row r="10" spans="1:13" x14ac:dyDescent="0.35">
      <c r="A10" s="44" t="s">
        <v>146</v>
      </c>
      <c r="B10" s="1">
        <v>159.80000000000001</v>
      </c>
      <c r="H10" s="32">
        <v>2021</v>
      </c>
      <c r="I10" s="61" t="s">
        <v>163</v>
      </c>
      <c r="J10" s="62">
        <v>160.69999999999999</v>
      </c>
      <c r="K10" s="13">
        <f t="shared" si="0"/>
        <v>0.5600497822028484</v>
      </c>
    </row>
    <row r="11" spans="1:13" x14ac:dyDescent="0.35">
      <c r="A11" s="44" t="s">
        <v>163</v>
      </c>
      <c r="B11" s="1">
        <v>160.69999999999999</v>
      </c>
      <c r="H11" s="32">
        <v>2021</v>
      </c>
      <c r="I11" s="61" t="s">
        <v>182</v>
      </c>
      <c r="J11" s="62">
        <v>162.6</v>
      </c>
      <c r="K11" s="13">
        <f t="shared" si="0"/>
        <v>1.1685116851168549</v>
      </c>
    </row>
    <row r="12" spans="1:13" x14ac:dyDescent="0.35">
      <c r="A12" s="44" t="s">
        <v>182</v>
      </c>
      <c r="B12" s="1">
        <v>162.6</v>
      </c>
      <c r="H12" s="32">
        <v>2021</v>
      </c>
      <c r="I12" s="61" t="s">
        <v>197</v>
      </c>
      <c r="J12" s="62">
        <v>162.6</v>
      </c>
      <c r="K12" s="13">
        <f t="shared" si="0"/>
        <v>0</v>
      </c>
    </row>
    <row r="13" spans="1:13" x14ac:dyDescent="0.35">
      <c r="A13" s="44" t="s">
        <v>197</v>
      </c>
      <c r="B13" s="1">
        <v>162.6</v>
      </c>
      <c r="H13" s="32">
        <v>2021</v>
      </c>
      <c r="I13" s="61" t="s">
        <v>207</v>
      </c>
      <c r="J13" s="62">
        <v>164.2</v>
      </c>
      <c r="K13" s="13">
        <f t="shared" si="0"/>
        <v>0.97442143727161667</v>
      </c>
    </row>
    <row r="14" spans="1:13" x14ac:dyDescent="0.35">
      <c r="A14" s="44" t="s">
        <v>207</v>
      </c>
      <c r="B14" s="1">
        <v>164.2</v>
      </c>
      <c r="H14" s="32">
        <v>2021</v>
      </c>
      <c r="I14" s="61" t="s">
        <v>233</v>
      </c>
      <c r="J14" s="62">
        <v>163.9</v>
      </c>
      <c r="K14" s="13">
        <f t="shared" si="0"/>
        <v>-0.18303843807198472</v>
      </c>
    </row>
    <row r="15" spans="1:13" x14ac:dyDescent="0.35">
      <c r="A15" s="44" t="s">
        <v>233</v>
      </c>
      <c r="B15" s="1">
        <v>163.9</v>
      </c>
      <c r="H15" s="32">
        <v>2021</v>
      </c>
      <c r="I15" s="61" t="s">
        <v>242</v>
      </c>
      <c r="J15" s="62">
        <v>164.1</v>
      </c>
      <c r="K15" s="13">
        <f t="shared" si="0"/>
        <v>0.12187690432662317</v>
      </c>
    </row>
    <row r="16" spans="1:13" x14ac:dyDescent="0.35">
      <c r="A16" s="44" t="s">
        <v>242</v>
      </c>
      <c r="B16" s="1">
        <v>164.1</v>
      </c>
      <c r="H16" s="32">
        <v>2022</v>
      </c>
      <c r="I16" s="61" t="s">
        <v>31</v>
      </c>
      <c r="J16" s="62">
        <v>164.2</v>
      </c>
      <c r="K16" s="13">
        <f t="shared" si="0"/>
        <v>6.0901339829472788E-2</v>
      </c>
    </row>
    <row r="17" spans="1:11" x14ac:dyDescent="0.35">
      <c r="A17" s="10">
        <v>2022</v>
      </c>
      <c r="B17" s="1">
        <v>2101.6</v>
      </c>
      <c r="H17" s="32">
        <v>2022</v>
      </c>
      <c r="I17" s="61" t="s">
        <v>85</v>
      </c>
      <c r="J17" s="62">
        <v>165.7</v>
      </c>
      <c r="K17" s="13">
        <f t="shared" si="0"/>
        <v>0.9052504526252263</v>
      </c>
    </row>
    <row r="18" spans="1:11" x14ac:dyDescent="0.35">
      <c r="A18" s="44" t="s">
        <v>31</v>
      </c>
      <c r="B18" s="1">
        <v>164.2</v>
      </c>
      <c r="H18" s="32">
        <v>2022</v>
      </c>
      <c r="I18" s="61" t="s">
        <v>107</v>
      </c>
      <c r="J18" s="62">
        <v>167.2</v>
      </c>
      <c r="K18" s="13">
        <f t="shared" si="0"/>
        <v>0.89712918660287078</v>
      </c>
    </row>
    <row r="19" spans="1:11" x14ac:dyDescent="0.35">
      <c r="A19" s="44" t="s">
        <v>85</v>
      </c>
      <c r="B19" s="1">
        <v>165.7</v>
      </c>
      <c r="H19" s="32">
        <v>2022</v>
      </c>
      <c r="I19" s="61" t="s">
        <v>123</v>
      </c>
      <c r="J19" s="62">
        <v>172.2</v>
      </c>
      <c r="K19" s="13">
        <f t="shared" si="0"/>
        <v>2.9036004645760745</v>
      </c>
    </row>
    <row r="20" spans="1:11" x14ac:dyDescent="0.35">
      <c r="A20" s="44" t="s">
        <v>107</v>
      </c>
      <c r="B20" s="1">
        <v>167.2</v>
      </c>
      <c r="H20" s="32">
        <v>2022</v>
      </c>
      <c r="I20" s="61" t="s">
        <v>136</v>
      </c>
      <c r="J20" s="62">
        <v>174.6</v>
      </c>
      <c r="K20" s="13">
        <f t="shared" si="0"/>
        <v>1.3745704467353985</v>
      </c>
    </row>
    <row r="21" spans="1:11" x14ac:dyDescent="0.35">
      <c r="A21" s="44" t="s">
        <v>123</v>
      </c>
      <c r="B21" s="1">
        <v>172.2</v>
      </c>
      <c r="H21" s="32">
        <v>2022</v>
      </c>
      <c r="I21" s="61" t="s">
        <v>146</v>
      </c>
      <c r="J21" s="62">
        <v>176</v>
      </c>
      <c r="K21" s="13">
        <f t="shared" si="0"/>
        <v>0.79545454545454863</v>
      </c>
    </row>
    <row r="22" spans="1:11" x14ac:dyDescent="0.35">
      <c r="A22" s="44" t="s">
        <v>136</v>
      </c>
      <c r="B22" s="1">
        <v>174.6</v>
      </c>
      <c r="H22" s="32">
        <v>2022</v>
      </c>
      <c r="I22" s="61" t="s">
        <v>163</v>
      </c>
      <c r="J22" s="62">
        <v>179.6</v>
      </c>
      <c r="K22" s="13">
        <f t="shared" si="0"/>
        <v>2.0044543429844066</v>
      </c>
    </row>
    <row r="23" spans="1:11" x14ac:dyDescent="0.35">
      <c r="A23" s="44" t="s">
        <v>146</v>
      </c>
      <c r="B23" s="1">
        <v>176</v>
      </c>
      <c r="H23" s="32">
        <v>2022</v>
      </c>
      <c r="I23" s="61" t="s">
        <v>182</v>
      </c>
      <c r="J23" s="62">
        <v>178.8</v>
      </c>
      <c r="K23" s="13">
        <f t="shared" si="0"/>
        <v>-0.44742729306486739</v>
      </c>
    </row>
    <row r="24" spans="1:11" x14ac:dyDescent="0.35">
      <c r="A24" s="44" t="s">
        <v>163</v>
      </c>
      <c r="B24" s="1">
        <v>179.6</v>
      </c>
      <c r="H24" s="32">
        <v>2022</v>
      </c>
      <c r="I24" s="61" t="s">
        <v>197</v>
      </c>
      <c r="J24" s="62">
        <v>179.5</v>
      </c>
      <c r="K24" s="13">
        <f t="shared" si="0"/>
        <v>0.38997214484679033</v>
      </c>
    </row>
    <row r="25" spans="1:11" x14ac:dyDescent="0.35">
      <c r="A25" s="44" t="s">
        <v>182</v>
      </c>
      <c r="B25" s="1">
        <v>178.8</v>
      </c>
      <c r="H25" s="32">
        <v>2022</v>
      </c>
      <c r="I25" s="61" t="s">
        <v>207</v>
      </c>
      <c r="J25" s="62">
        <v>180.5</v>
      </c>
      <c r="K25" s="13">
        <f t="shared" si="0"/>
        <v>0.554016620498615</v>
      </c>
    </row>
    <row r="26" spans="1:11" x14ac:dyDescent="0.35">
      <c r="A26" s="44" t="s">
        <v>197</v>
      </c>
      <c r="B26" s="1">
        <v>179.5</v>
      </c>
      <c r="H26" s="32">
        <v>2022</v>
      </c>
      <c r="I26" s="61" t="s">
        <v>233</v>
      </c>
      <c r="J26" s="62">
        <v>181.3</v>
      </c>
      <c r="K26" s="13">
        <f t="shared" si="0"/>
        <v>0.44125758411473326</v>
      </c>
    </row>
    <row r="27" spans="1:11" x14ac:dyDescent="0.35">
      <c r="A27" s="44" t="s">
        <v>207</v>
      </c>
      <c r="B27" s="1">
        <v>180.5</v>
      </c>
      <c r="H27" s="32">
        <v>2022</v>
      </c>
      <c r="I27" s="61" t="s">
        <v>242</v>
      </c>
      <c r="J27" s="62">
        <v>182</v>
      </c>
      <c r="K27" s="13">
        <f t="shared" si="0"/>
        <v>0.38461538461537836</v>
      </c>
    </row>
    <row r="28" spans="1:11" x14ac:dyDescent="0.35">
      <c r="A28" s="44" t="s">
        <v>233</v>
      </c>
      <c r="B28" s="1">
        <v>181.3</v>
      </c>
      <c r="H28" s="32">
        <v>2023</v>
      </c>
      <c r="I28" s="61" t="s">
        <v>31</v>
      </c>
      <c r="J28" s="62">
        <v>182</v>
      </c>
      <c r="K28" s="13">
        <f t="shared" si="0"/>
        <v>0</v>
      </c>
    </row>
    <row r="29" spans="1:11" x14ac:dyDescent="0.35">
      <c r="A29" s="44" t="s">
        <v>242</v>
      </c>
      <c r="B29" s="1">
        <v>182</v>
      </c>
      <c r="H29" s="32">
        <v>2023</v>
      </c>
      <c r="I29" s="61" t="s">
        <v>85</v>
      </c>
      <c r="J29" s="62">
        <v>182.1</v>
      </c>
      <c r="K29" s="13">
        <f t="shared" si="0"/>
        <v>5.4914881933000724E-2</v>
      </c>
    </row>
    <row r="30" spans="1:11" x14ac:dyDescent="0.35">
      <c r="A30" s="10">
        <v>2023</v>
      </c>
      <c r="B30" s="1">
        <v>727.7</v>
      </c>
      <c r="H30" s="32">
        <v>2023</v>
      </c>
      <c r="I30" s="61" t="s">
        <v>107</v>
      </c>
      <c r="J30" s="62">
        <v>181.9</v>
      </c>
      <c r="K30" s="13">
        <f t="shared" si="0"/>
        <v>-0.1099505222649745</v>
      </c>
    </row>
    <row r="31" spans="1:11" x14ac:dyDescent="0.35">
      <c r="A31" s="44" t="s">
        <v>31</v>
      </c>
      <c r="B31" s="1">
        <v>182</v>
      </c>
      <c r="H31" s="32">
        <v>2023</v>
      </c>
      <c r="I31" s="61" t="s">
        <v>123</v>
      </c>
      <c r="J31" s="62">
        <v>181.7</v>
      </c>
      <c r="K31" s="13">
        <f t="shared" si="0"/>
        <v>-0.11007154650523779</v>
      </c>
    </row>
    <row r="32" spans="1:11" x14ac:dyDescent="0.35">
      <c r="A32" s="44" t="s">
        <v>85</v>
      </c>
      <c r="B32" s="1">
        <v>182.1</v>
      </c>
    </row>
    <row r="33" spans="1:13" x14ac:dyDescent="0.35">
      <c r="A33" s="44" t="s">
        <v>107</v>
      </c>
      <c r="B33" s="1">
        <v>181.9</v>
      </c>
    </row>
    <row r="34" spans="1:13" x14ac:dyDescent="0.35">
      <c r="A34" s="44" t="s">
        <v>123</v>
      </c>
      <c r="B34" s="1">
        <v>181.7</v>
      </c>
    </row>
    <row r="35" spans="1:13" x14ac:dyDescent="0.35">
      <c r="A35" s="10" t="s">
        <v>1172</v>
      </c>
      <c r="B35" s="1">
        <v>4737.9999999999991</v>
      </c>
      <c r="G35" s="72" t="s">
        <v>1306</v>
      </c>
      <c r="H35" s="72"/>
      <c r="I35" s="72"/>
      <c r="J35" s="72"/>
      <c r="K35" s="72"/>
      <c r="L35" s="72"/>
      <c r="M35" s="72"/>
    </row>
  </sheetData>
  <mergeCells count="1">
    <mergeCell ref="H2:J2"/>
  </mergeCells>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D292D1D2-8397-40F4-BB6B-94321C619383}">
          <x14:colorSeries rgb="FF376092"/>
          <x14:colorNegative rgb="FFD00000"/>
          <x14:colorAxis rgb="FF000000"/>
          <x14:colorMarkers rgb="FFD00000"/>
          <x14:colorFirst rgb="FFD00000"/>
          <x14:colorLast rgb="FFD00000"/>
          <x14:colorHigh rgb="FFD00000"/>
          <x14:colorLow rgb="FFD00000"/>
          <x14:sparklines>
            <x14:sparkline>
              <xm:f>'obj5'!K28:K31</xm:f>
              <xm:sqref>N7</xm:sqref>
            </x14:sparkline>
          </x14:sparklines>
        </x14:sparklineGroup>
        <x14:sparklineGroup displayEmptyCellsAs="gap" xr2:uid="{40EA3F1C-2607-410C-8D43-E39B309160A5}">
          <x14:colorSeries rgb="FF376092"/>
          <x14:colorNegative rgb="FFD00000"/>
          <x14:colorAxis rgb="FF000000"/>
          <x14:colorMarkers rgb="FFD00000"/>
          <x14:colorFirst rgb="FFD00000"/>
          <x14:colorLast rgb="FFD00000"/>
          <x14:colorHigh rgb="FFD00000"/>
          <x14:colorLow rgb="FFD00000"/>
          <x14:sparklines>
            <x14:sparkline>
              <xm:f>'obj5'!K16:K27</xm:f>
              <xm:sqref>N6</xm:sqref>
            </x14:sparkline>
          </x14:sparklines>
        </x14:sparklineGroup>
        <x14:sparklineGroup displayEmptyCellsAs="gap" xr2:uid="{EBE7EF07-FF91-404F-8B7C-E096F289C875}">
          <x14:colorSeries rgb="FF376092"/>
          <x14:colorNegative rgb="FFD00000"/>
          <x14:colorAxis rgb="FF000000"/>
          <x14:colorMarkers rgb="FFD00000"/>
          <x14:colorFirst rgb="FFD00000"/>
          <x14:colorLast rgb="FFD00000"/>
          <x14:colorHigh rgb="FFD00000"/>
          <x14:colorLow rgb="FFD00000"/>
          <x14:sparklines>
            <x14:sparkline>
              <xm:f>'obj5'!K5:K15</xm:f>
              <xm:sqref>N5</xm:sqref>
            </x14:sparkline>
          </x14:sparklines>
        </x14:sparklineGroup>
        <x14:sparklineGroup displayEmptyCellsAs="gap" xr2:uid="{A51D9992-5AC4-4F60-8C64-E0381215045A}">
          <x14:colorSeries rgb="FFFF0000"/>
          <x14:colorNegative rgb="FFD00000"/>
          <x14:colorAxis rgb="FF000000"/>
          <x14:colorMarkers rgb="FFD00000"/>
          <x14:colorFirst rgb="FFD00000"/>
          <x14:colorLast rgb="FFD00000"/>
          <x14:colorHigh rgb="FFD00000"/>
          <x14:colorLow rgb="FFD00000"/>
          <x14:sparklines>
            <x14:sparkline>
              <xm:f>'obj5'!K5:K31</xm:f>
              <xm:sqref>H2</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367F-54E3-4321-91EF-FF3DA553FB0B}">
  <dimension ref="A1:AE384"/>
  <sheetViews>
    <sheetView zoomScale="85" zoomScaleNormal="85" workbookViewId="0">
      <selection activeCell="AE83" sqref="AE83"/>
    </sheetView>
  </sheetViews>
  <sheetFormatPr defaultRowHeight="14.5" x14ac:dyDescent="0.35"/>
  <cols>
    <col min="1" max="1" width="11.36328125" bestFit="1" customWidth="1"/>
    <col min="2" max="2" width="6.81640625" bestFit="1" customWidth="1"/>
    <col min="3" max="3" width="10" bestFit="1" customWidth="1"/>
    <col min="4" max="4" width="20.90625" style="13" bestFit="1" customWidth="1"/>
    <col min="5" max="5" width="20.90625" style="1" customWidth="1"/>
    <col min="6" max="6" width="14.6328125" customWidth="1"/>
    <col min="7" max="7" width="10.36328125" style="13" customWidth="1"/>
    <col min="8" max="8" width="18.36328125" bestFit="1" customWidth="1"/>
    <col min="9" max="9" width="13.453125" bestFit="1" customWidth="1"/>
    <col min="10" max="10" width="13.1796875" bestFit="1" customWidth="1"/>
    <col min="11" max="11" width="20.6328125" bestFit="1" customWidth="1"/>
    <col min="12" max="12" width="20.08984375" bestFit="1" customWidth="1"/>
    <col min="13" max="14" width="20.08984375" customWidth="1"/>
    <col min="15" max="15" width="23.81640625" bestFit="1" customWidth="1"/>
    <col min="16" max="16" width="20.6328125" bestFit="1" customWidth="1"/>
    <col min="17" max="18" width="20.6328125" customWidth="1"/>
    <col min="19" max="19" width="23.6328125" bestFit="1" customWidth="1"/>
    <col min="20" max="20" width="33.54296875" bestFit="1" customWidth="1"/>
    <col min="21" max="21" width="20" bestFit="1" customWidth="1"/>
    <col min="22" max="22" width="15.08984375" bestFit="1" customWidth="1"/>
    <col min="23" max="23" width="29.36328125" bestFit="1" customWidth="1"/>
    <col min="24" max="24" width="29.36328125" customWidth="1"/>
    <col min="25" max="25" width="29.1796875" bestFit="1" customWidth="1"/>
    <col min="26" max="26" width="28.54296875" bestFit="1" customWidth="1"/>
    <col min="27" max="27" width="12" bestFit="1" customWidth="1"/>
    <col min="28" max="28" width="25.08984375" bestFit="1" customWidth="1"/>
    <col min="29" max="29" width="28.81640625" customWidth="1"/>
    <col min="30" max="30" width="26.453125" customWidth="1"/>
    <col min="31" max="31" width="14.6328125" bestFit="1" customWidth="1"/>
  </cols>
  <sheetData>
    <row r="1" spans="1:31" x14ac:dyDescent="0.35">
      <c r="A1" t="s">
        <v>0</v>
      </c>
      <c r="B1" t="s">
        <v>1</v>
      </c>
      <c r="C1" t="s">
        <v>2</v>
      </c>
      <c r="D1" s="13" t="s">
        <v>3</v>
      </c>
      <c r="E1" s="1" t="s">
        <v>4</v>
      </c>
      <c r="F1" s="13"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1307</v>
      </c>
    </row>
    <row r="2" spans="1:31" hidden="1" x14ac:dyDescent="0.35">
      <c r="A2" s="1" t="s">
        <v>54</v>
      </c>
      <c r="B2">
        <v>2013</v>
      </c>
      <c r="C2" s="1" t="s">
        <v>31</v>
      </c>
      <c r="D2" s="13">
        <v>110.5</v>
      </c>
      <c r="E2" s="1">
        <v>109.1</v>
      </c>
      <c r="F2" s="1">
        <v>113</v>
      </c>
      <c r="G2" s="1">
        <v>103.6</v>
      </c>
      <c r="H2" s="1">
        <v>103.4</v>
      </c>
      <c r="I2" s="1">
        <v>102.3</v>
      </c>
      <c r="J2" s="1">
        <v>102.9</v>
      </c>
      <c r="K2" s="1">
        <v>105.8</v>
      </c>
      <c r="L2" s="1">
        <v>105.1</v>
      </c>
      <c r="M2" s="1">
        <v>101.8</v>
      </c>
      <c r="N2" s="1">
        <v>105.1</v>
      </c>
      <c r="O2" s="1">
        <v>107.9</v>
      </c>
      <c r="P2" s="1">
        <v>105.9</v>
      </c>
      <c r="Q2" s="1">
        <v>105.2</v>
      </c>
      <c r="R2" s="1">
        <v>105.9</v>
      </c>
      <c r="S2" s="1">
        <v>105</v>
      </c>
      <c r="T2" s="1">
        <v>105.8</v>
      </c>
      <c r="U2" s="1">
        <v>100.3</v>
      </c>
      <c r="V2" s="1">
        <v>105.4</v>
      </c>
      <c r="W2" s="1">
        <v>104.8</v>
      </c>
      <c r="X2" s="1">
        <v>104.1</v>
      </c>
      <c r="Y2" s="1">
        <v>103.2</v>
      </c>
      <c r="Z2" s="1">
        <v>102.9</v>
      </c>
      <c r="AA2" s="1">
        <v>103.5</v>
      </c>
      <c r="AB2" s="1">
        <v>104.3</v>
      </c>
      <c r="AC2" s="1">
        <v>103.7</v>
      </c>
      <c r="AD2" s="1">
        <v>104</v>
      </c>
      <c r="AE2" s="1"/>
    </row>
    <row r="3" spans="1:31" hidden="1" x14ac:dyDescent="0.35">
      <c r="A3" s="1" t="s">
        <v>73</v>
      </c>
      <c r="B3">
        <v>2013</v>
      </c>
      <c r="C3" s="1" t="s">
        <v>31</v>
      </c>
      <c r="D3" s="13">
        <v>108.4</v>
      </c>
      <c r="E3" s="1">
        <v>107.3</v>
      </c>
      <c r="F3" s="1">
        <v>110</v>
      </c>
      <c r="G3" s="1">
        <v>104.4</v>
      </c>
      <c r="H3" s="1">
        <v>105.1</v>
      </c>
      <c r="I3" s="1">
        <v>103.2</v>
      </c>
      <c r="J3" s="1">
        <v>102.2</v>
      </c>
      <c r="K3" s="1">
        <v>106</v>
      </c>
      <c r="L3" s="1">
        <v>106.2</v>
      </c>
      <c r="M3" s="1">
        <v>102.7</v>
      </c>
      <c r="N3" s="1">
        <v>104.9</v>
      </c>
      <c r="O3" s="1">
        <v>107.3</v>
      </c>
      <c r="P3" s="1">
        <v>105.6</v>
      </c>
      <c r="Q3" s="1">
        <v>105.1</v>
      </c>
      <c r="R3" s="1">
        <v>106.3</v>
      </c>
      <c r="S3" s="1">
        <v>105.5</v>
      </c>
      <c r="T3" s="1">
        <v>106.2</v>
      </c>
      <c r="U3" s="1">
        <v>100.3</v>
      </c>
      <c r="V3" s="1">
        <v>105.5</v>
      </c>
      <c r="W3" s="1">
        <v>104.8</v>
      </c>
      <c r="X3" s="1">
        <v>104</v>
      </c>
      <c r="Y3" s="1">
        <v>103.2</v>
      </c>
      <c r="Z3" s="1">
        <v>103.1</v>
      </c>
      <c r="AA3" s="1">
        <v>103.6</v>
      </c>
      <c r="AB3" s="1">
        <v>104.5</v>
      </c>
      <c r="AC3" s="1">
        <v>103.9</v>
      </c>
      <c r="AD3" s="1">
        <v>104.6</v>
      </c>
      <c r="AE3" s="1"/>
    </row>
    <row r="4" spans="1:31" hidden="1" x14ac:dyDescent="0.35">
      <c r="A4" s="1" t="s">
        <v>30</v>
      </c>
      <c r="B4">
        <v>2013</v>
      </c>
      <c r="C4" s="1" t="s">
        <v>85</v>
      </c>
      <c r="D4" s="13">
        <v>109.2</v>
      </c>
      <c r="E4" s="1">
        <v>108.7</v>
      </c>
      <c r="F4" s="1">
        <v>110.2</v>
      </c>
      <c r="G4" s="1">
        <v>105.4</v>
      </c>
      <c r="H4" s="1">
        <v>106.7</v>
      </c>
      <c r="I4" s="1">
        <v>104</v>
      </c>
      <c r="J4" s="1">
        <v>102.4</v>
      </c>
      <c r="K4" s="1">
        <v>105.9</v>
      </c>
      <c r="L4" s="1">
        <v>105.7</v>
      </c>
      <c r="M4" s="1">
        <v>103.1</v>
      </c>
      <c r="N4" s="1">
        <v>105.1</v>
      </c>
      <c r="O4" s="1">
        <v>107.7</v>
      </c>
      <c r="P4" s="1">
        <v>106.3</v>
      </c>
      <c r="Q4" s="1">
        <v>105.6</v>
      </c>
      <c r="R4" s="1">
        <v>107.1</v>
      </c>
      <c r="S4" s="1">
        <v>106.3</v>
      </c>
      <c r="T4" s="1">
        <v>107</v>
      </c>
      <c r="U4" s="1">
        <v>100.35</v>
      </c>
      <c r="V4" s="1">
        <v>106.2</v>
      </c>
      <c r="W4" s="1">
        <v>105.2</v>
      </c>
      <c r="X4" s="1">
        <v>104.4</v>
      </c>
      <c r="Y4" s="1">
        <v>103.9</v>
      </c>
      <c r="Z4" s="1">
        <v>104</v>
      </c>
      <c r="AA4" s="1">
        <v>104.1</v>
      </c>
      <c r="AB4" s="1">
        <v>104.6</v>
      </c>
      <c r="AC4" s="1">
        <v>104.4</v>
      </c>
      <c r="AD4" s="1">
        <v>105.8</v>
      </c>
      <c r="AE4" s="1"/>
    </row>
    <row r="5" spans="1:31" hidden="1" x14ac:dyDescent="0.35">
      <c r="A5" s="1" t="s">
        <v>54</v>
      </c>
      <c r="B5">
        <v>2013</v>
      </c>
      <c r="C5" s="1" t="s">
        <v>85</v>
      </c>
      <c r="D5" s="13">
        <v>112.9</v>
      </c>
      <c r="E5" s="1">
        <v>112.9</v>
      </c>
      <c r="F5" s="1">
        <v>116.9</v>
      </c>
      <c r="G5" s="1">
        <v>104</v>
      </c>
      <c r="H5" s="1">
        <v>103.5</v>
      </c>
      <c r="I5" s="1">
        <v>103.1</v>
      </c>
      <c r="J5" s="1">
        <v>104.9</v>
      </c>
      <c r="K5" s="1">
        <v>104.1</v>
      </c>
      <c r="L5" s="1">
        <v>103.8</v>
      </c>
      <c r="M5" s="1">
        <v>102.3</v>
      </c>
      <c r="N5" s="1">
        <v>106</v>
      </c>
      <c r="O5" s="1">
        <v>109</v>
      </c>
      <c r="P5" s="1">
        <v>107.2</v>
      </c>
      <c r="Q5" s="1">
        <v>106</v>
      </c>
      <c r="R5" s="1">
        <v>106.6</v>
      </c>
      <c r="S5" s="1">
        <v>105.5</v>
      </c>
      <c r="T5" s="1">
        <v>106.4</v>
      </c>
      <c r="U5" s="1">
        <v>100.4</v>
      </c>
      <c r="V5" s="1">
        <v>105.7</v>
      </c>
      <c r="W5" s="1">
        <v>105.2</v>
      </c>
      <c r="X5" s="1">
        <v>104.7</v>
      </c>
      <c r="Y5" s="1">
        <v>104.4</v>
      </c>
      <c r="Z5" s="1">
        <v>103.3</v>
      </c>
      <c r="AA5" s="1">
        <v>103.7</v>
      </c>
      <c r="AB5" s="1">
        <v>104.3</v>
      </c>
      <c r="AC5" s="1">
        <v>104.3</v>
      </c>
      <c r="AD5" s="1">
        <v>104.7</v>
      </c>
      <c r="AE5" s="1"/>
    </row>
    <row r="6" spans="1:31" hidden="1" x14ac:dyDescent="0.35">
      <c r="A6" s="1" t="s">
        <v>73</v>
      </c>
      <c r="B6">
        <v>2013</v>
      </c>
      <c r="C6" s="1" t="s">
        <v>85</v>
      </c>
      <c r="D6" s="13">
        <v>110.4</v>
      </c>
      <c r="E6" s="1">
        <v>110.2</v>
      </c>
      <c r="F6" s="1">
        <v>112.8</v>
      </c>
      <c r="G6" s="1">
        <v>104.9</v>
      </c>
      <c r="H6" s="1">
        <v>105.5</v>
      </c>
      <c r="I6" s="1">
        <v>103.6</v>
      </c>
      <c r="J6" s="1">
        <v>103.2</v>
      </c>
      <c r="K6" s="1">
        <v>105.3</v>
      </c>
      <c r="L6" s="1">
        <v>105.1</v>
      </c>
      <c r="M6" s="1">
        <v>102.8</v>
      </c>
      <c r="N6" s="1">
        <v>105.5</v>
      </c>
      <c r="O6" s="1">
        <v>108.3</v>
      </c>
      <c r="P6" s="1">
        <v>106.6</v>
      </c>
      <c r="Q6" s="1">
        <v>105.7</v>
      </c>
      <c r="R6" s="1">
        <v>106.9</v>
      </c>
      <c r="S6" s="1">
        <v>106</v>
      </c>
      <c r="T6" s="1">
        <v>106.8</v>
      </c>
      <c r="U6" s="1">
        <v>100.4</v>
      </c>
      <c r="V6" s="1">
        <v>106</v>
      </c>
      <c r="W6" s="1">
        <v>105.2</v>
      </c>
      <c r="X6" s="1">
        <v>104.5</v>
      </c>
      <c r="Y6" s="1">
        <v>104.2</v>
      </c>
      <c r="Z6" s="1">
        <v>103.6</v>
      </c>
      <c r="AA6" s="1">
        <v>103.9</v>
      </c>
      <c r="AB6" s="1">
        <v>104.5</v>
      </c>
      <c r="AC6" s="1">
        <v>104.4</v>
      </c>
      <c r="AD6" s="1">
        <v>105.3</v>
      </c>
      <c r="AE6" s="1"/>
    </row>
    <row r="7" spans="1:31" hidden="1" x14ac:dyDescent="0.35">
      <c r="A7" s="1" t="s">
        <v>30</v>
      </c>
      <c r="B7">
        <v>2013</v>
      </c>
      <c r="C7" s="1" t="s">
        <v>107</v>
      </c>
      <c r="D7" s="13">
        <v>110.2</v>
      </c>
      <c r="E7" s="1">
        <v>108.8</v>
      </c>
      <c r="F7" s="1">
        <v>109.9</v>
      </c>
      <c r="G7" s="1">
        <v>105.6</v>
      </c>
      <c r="H7" s="1">
        <v>106.2</v>
      </c>
      <c r="I7" s="1">
        <v>105.7</v>
      </c>
      <c r="J7" s="1">
        <v>101.4</v>
      </c>
      <c r="K7" s="1">
        <v>105.7</v>
      </c>
      <c r="L7" s="1">
        <v>105</v>
      </c>
      <c r="M7" s="1">
        <v>103.3</v>
      </c>
      <c r="N7" s="1">
        <v>105.6</v>
      </c>
      <c r="O7" s="1">
        <v>108.2</v>
      </c>
      <c r="P7" s="1">
        <v>106.6</v>
      </c>
      <c r="Q7" s="1">
        <v>106.5</v>
      </c>
      <c r="R7" s="1">
        <v>107.6</v>
      </c>
      <c r="S7" s="1">
        <v>106.8</v>
      </c>
      <c r="T7" s="1">
        <v>107.5</v>
      </c>
      <c r="U7" s="1">
        <v>100.43333333333334</v>
      </c>
      <c r="V7" s="1">
        <v>106.1</v>
      </c>
      <c r="W7" s="1">
        <v>105.6</v>
      </c>
      <c r="X7" s="1">
        <v>104.7</v>
      </c>
      <c r="Y7" s="1">
        <v>104.6</v>
      </c>
      <c r="Z7" s="1">
        <v>104</v>
      </c>
      <c r="AA7" s="1">
        <v>104.3</v>
      </c>
      <c r="AB7" s="1">
        <v>104.3</v>
      </c>
      <c r="AC7" s="1">
        <v>104.6</v>
      </c>
      <c r="AD7" s="1">
        <v>106</v>
      </c>
      <c r="AE7" s="1"/>
    </row>
    <row r="8" spans="1:31" hidden="1" x14ac:dyDescent="0.35">
      <c r="A8" s="1" t="s">
        <v>54</v>
      </c>
      <c r="B8">
        <v>2013</v>
      </c>
      <c r="C8" s="1" t="s">
        <v>107</v>
      </c>
      <c r="D8" s="13">
        <v>113.9</v>
      </c>
      <c r="E8" s="1">
        <v>111.4</v>
      </c>
      <c r="F8" s="1">
        <v>113.2</v>
      </c>
      <c r="G8" s="1">
        <v>104.3</v>
      </c>
      <c r="H8" s="1">
        <v>102.7</v>
      </c>
      <c r="I8" s="1">
        <v>104.9</v>
      </c>
      <c r="J8" s="1">
        <v>103.8</v>
      </c>
      <c r="K8" s="1">
        <v>103.5</v>
      </c>
      <c r="L8" s="1">
        <v>102.6</v>
      </c>
      <c r="M8" s="1">
        <v>102.4</v>
      </c>
      <c r="N8" s="1">
        <v>107</v>
      </c>
      <c r="O8" s="1">
        <v>109.8</v>
      </c>
      <c r="P8" s="1">
        <v>107.3</v>
      </c>
      <c r="Q8" s="1">
        <v>106.8</v>
      </c>
      <c r="R8" s="1">
        <v>107.2</v>
      </c>
      <c r="S8" s="1">
        <v>106</v>
      </c>
      <c r="T8" s="1">
        <v>107</v>
      </c>
      <c r="U8" s="1">
        <v>100.4</v>
      </c>
      <c r="V8" s="1">
        <v>106</v>
      </c>
      <c r="W8" s="1">
        <v>105.7</v>
      </c>
      <c r="X8" s="1">
        <v>105.2</v>
      </c>
      <c r="Y8" s="1">
        <v>105.5</v>
      </c>
      <c r="Z8" s="1">
        <v>103.5</v>
      </c>
      <c r="AA8" s="1">
        <v>103.8</v>
      </c>
      <c r="AB8" s="1">
        <v>104.2</v>
      </c>
      <c r="AC8" s="1">
        <v>104.9</v>
      </c>
      <c r="AD8" s="1">
        <v>105</v>
      </c>
      <c r="AE8" s="1"/>
    </row>
    <row r="9" spans="1:31" hidden="1" x14ac:dyDescent="0.35">
      <c r="A9" s="1" t="s">
        <v>73</v>
      </c>
      <c r="B9">
        <v>2013</v>
      </c>
      <c r="C9" s="1" t="s">
        <v>107</v>
      </c>
      <c r="D9" s="13">
        <v>111.4</v>
      </c>
      <c r="E9" s="1">
        <v>109.7</v>
      </c>
      <c r="F9" s="1">
        <v>111.2</v>
      </c>
      <c r="G9" s="1">
        <v>105.1</v>
      </c>
      <c r="H9" s="1">
        <v>104.9</v>
      </c>
      <c r="I9" s="1">
        <v>105.3</v>
      </c>
      <c r="J9" s="1">
        <v>102.2</v>
      </c>
      <c r="K9" s="1">
        <v>105</v>
      </c>
      <c r="L9" s="1">
        <v>104.2</v>
      </c>
      <c r="M9" s="1">
        <v>103</v>
      </c>
      <c r="N9" s="1">
        <v>106.2</v>
      </c>
      <c r="O9" s="1">
        <v>108.9</v>
      </c>
      <c r="P9" s="1">
        <v>106.9</v>
      </c>
      <c r="Q9" s="1">
        <v>106.6</v>
      </c>
      <c r="R9" s="1">
        <v>107.4</v>
      </c>
      <c r="S9" s="1">
        <v>106.5</v>
      </c>
      <c r="T9" s="1">
        <v>107.3</v>
      </c>
      <c r="U9" s="1">
        <v>100.4</v>
      </c>
      <c r="V9" s="1">
        <v>106.1</v>
      </c>
      <c r="W9" s="1">
        <v>105.6</v>
      </c>
      <c r="X9" s="1">
        <v>104.9</v>
      </c>
      <c r="Y9" s="1">
        <v>105.1</v>
      </c>
      <c r="Z9" s="1">
        <v>103.7</v>
      </c>
      <c r="AA9" s="1">
        <v>104</v>
      </c>
      <c r="AB9" s="1">
        <v>104.3</v>
      </c>
      <c r="AC9" s="1">
        <v>104.7</v>
      </c>
      <c r="AD9" s="1">
        <v>105.5</v>
      </c>
      <c r="AE9" s="1"/>
    </row>
    <row r="10" spans="1:31" x14ac:dyDescent="0.35">
      <c r="A10" s="1" t="s">
        <v>30</v>
      </c>
      <c r="B10">
        <v>2013</v>
      </c>
      <c r="C10" s="1" t="s">
        <v>123</v>
      </c>
      <c r="D10" s="13">
        <v>110.2</v>
      </c>
      <c r="E10" s="1">
        <v>109.5</v>
      </c>
      <c r="F10" s="13">
        <v>106.9</v>
      </c>
      <c r="G10" s="1">
        <v>106.3</v>
      </c>
      <c r="H10" s="1">
        <v>105.7</v>
      </c>
      <c r="I10" s="1">
        <v>108.3</v>
      </c>
      <c r="J10" s="1">
        <v>103.4</v>
      </c>
      <c r="K10" s="1">
        <v>105.7</v>
      </c>
      <c r="L10" s="1">
        <v>104.2</v>
      </c>
      <c r="M10" s="1">
        <v>103.2</v>
      </c>
      <c r="N10" s="1">
        <v>106.5</v>
      </c>
      <c r="O10" s="1">
        <v>108.8</v>
      </c>
      <c r="P10" s="1">
        <v>107.1</v>
      </c>
      <c r="Q10" s="1">
        <v>107.1</v>
      </c>
      <c r="R10" s="1">
        <v>108.1</v>
      </c>
      <c r="S10" s="1">
        <v>107.4</v>
      </c>
      <c r="T10" s="1">
        <v>108</v>
      </c>
      <c r="U10" s="1">
        <v>100.46666666666665</v>
      </c>
      <c r="V10" s="1">
        <v>106.5</v>
      </c>
      <c r="W10" s="1">
        <v>106.1</v>
      </c>
      <c r="X10" s="1">
        <v>105.1</v>
      </c>
      <c r="Y10" s="1">
        <v>104.4</v>
      </c>
      <c r="Z10" s="1">
        <v>104.5</v>
      </c>
      <c r="AA10" s="1">
        <v>104.8</v>
      </c>
      <c r="AB10" s="1">
        <v>102.7</v>
      </c>
      <c r="AC10" s="1">
        <v>104.6</v>
      </c>
      <c r="AD10" s="1">
        <v>106.4</v>
      </c>
      <c r="AE10" s="1"/>
    </row>
    <row r="11" spans="1:31" x14ac:dyDescent="0.35">
      <c r="A11" s="1" t="s">
        <v>54</v>
      </c>
      <c r="B11">
        <v>2013</v>
      </c>
      <c r="C11" s="1" t="s">
        <v>123</v>
      </c>
      <c r="D11" s="13">
        <v>114.6</v>
      </c>
      <c r="E11" s="1">
        <v>113.4</v>
      </c>
      <c r="F11" s="13">
        <v>106</v>
      </c>
      <c r="G11" s="1">
        <v>104.7</v>
      </c>
      <c r="H11" s="1">
        <v>102.1</v>
      </c>
      <c r="I11" s="1">
        <v>109.5</v>
      </c>
      <c r="J11" s="1">
        <v>109.7</v>
      </c>
      <c r="K11" s="1">
        <v>104.6</v>
      </c>
      <c r="L11" s="1">
        <v>102</v>
      </c>
      <c r="M11" s="1">
        <v>103.5</v>
      </c>
      <c r="N11" s="1">
        <v>108.2</v>
      </c>
      <c r="O11" s="1">
        <v>110.6</v>
      </c>
      <c r="P11" s="1">
        <v>108.8</v>
      </c>
      <c r="Q11" s="1">
        <v>108.5</v>
      </c>
      <c r="R11" s="1">
        <v>107.9</v>
      </c>
      <c r="S11" s="1">
        <v>106.4</v>
      </c>
      <c r="T11" s="1">
        <v>107.7</v>
      </c>
      <c r="U11" s="1">
        <v>100.5</v>
      </c>
      <c r="V11" s="1">
        <v>106.4</v>
      </c>
      <c r="W11" s="1">
        <v>106.5</v>
      </c>
      <c r="X11" s="1">
        <v>105.7</v>
      </c>
      <c r="Y11" s="1">
        <v>105</v>
      </c>
      <c r="Z11" s="1">
        <v>104</v>
      </c>
      <c r="AA11" s="1">
        <v>105.2</v>
      </c>
      <c r="AB11" s="1">
        <v>103.2</v>
      </c>
      <c r="AC11" s="1">
        <v>105.1</v>
      </c>
      <c r="AD11" s="1">
        <v>105.7</v>
      </c>
      <c r="AE11" s="1">
        <f>_xlfn.MAXIFS(J1:J369,B1:B369,2019)</f>
        <v>231.5</v>
      </c>
    </row>
    <row r="12" spans="1:31" x14ac:dyDescent="0.35">
      <c r="A12" s="1" t="s">
        <v>73</v>
      </c>
      <c r="B12">
        <v>2013</v>
      </c>
      <c r="C12" s="1" t="s">
        <v>123</v>
      </c>
      <c r="D12" s="13">
        <v>111.6</v>
      </c>
      <c r="E12" s="1">
        <v>110.9</v>
      </c>
      <c r="F12" s="13">
        <v>106.6</v>
      </c>
      <c r="G12" s="1">
        <v>105.7</v>
      </c>
      <c r="H12" s="1">
        <v>104.4</v>
      </c>
      <c r="I12" s="1">
        <v>108.9</v>
      </c>
      <c r="J12" s="1">
        <v>105.5</v>
      </c>
      <c r="K12" s="1">
        <v>105.3</v>
      </c>
      <c r="L12" s="1">
        <v>103.5</v>
      </c>
      <c r="M12" s="1">
        <v>103.3</v>
      </c>
      <c r="N12" s="1">
        <v>107.2</v>
      </c>
      <c r="O12" s="1">
        <v>109.6</v>
      </c>
      <c r="P12" s="1">
        <v>107.7</v>
      </c>
      <c r="Q12" s="1">
        <v>107.5</v>
      </c>
      <c r="R12" s="1">
        <v>108</v>
      </c>
      <c r="S12" s="1">
        <v>107</v>
      </c>
      <c r="T12" s="1">
        <v>107.9</v>
      </c>
      <c r="U12" s="1">
        <v>100.5</v>
      </c>
      <c r="V12" s="1">
        <v>106.5</v>
      </c>
      <c r="W12" s="1">
        <v>106.3</v>
      </c>
      <c r="X12" s="1">
        <v>105.3</v>
      </c>
      <c r="Y12" s="1">
        <v>104.7</v>
      </c>
      <c r="Z12" s="1">
        <v>104.2</v>
      </c>
      <c r="AA12" s="1">
        <v>105</v>
      </c>
      <c r="AB12" s="1">
        <v>102.9</v>
      </c>
      <c r="AC12" s="1">
        <v>104.8</v>
      </c>
      <c r="AD12" s="1">
        <v>106.1</v>
      </c>
      <c r="AE12" s="1">
        <f>_xlfn.MINIFS(J2:J370,B2:B370,2019)</f>
        <v>128.19999999999999</v>
      </c>
    </row>
    <row r="13" spans="1:31" hidden="1" x14ac:dyDescent="0.35">
      <c r="A13" s="1" t="s">
        <v>30</v>
      </c>
      <c r="B13">
        <v>2013</v>
      </c>
      <c r="C13" s="1" t="s">
        <v>136</v>
      </c>
      <c r="D13" s="13">
        <v>110.9</v>
      </c>
      <c r="E13" s="1">
        <v>109.8</v>
      </c>
      <c r="F13" s="1">
        <v>105.9</v>
      </c>
      <c r="G13" s="1">
        <v>107.5</v>
      </c>
      <c r="H13" s="1">
        <v>105.3</v>
      </c>
      <c r="I13" s="1">
        <v>108.1</v>
      </c>
      <c r="J13" s="1">
        <v>107.3</v>
      </c>
      <c r="K13" s="1">
        <v>106.1</v>
      </c>
      <c r="L13" s="1">
        <v>103.7</v>
      </c>
      <c r="M13" s="1">
        <v>104</v>
      </c>
      <c r="N13" s="1">
        <v>107.4</v>
      </c>
      <c r="O13" s="1">
        <v>109.9</v>
      </c>
      <c r="P13" s="1">
        <v>108.1</v>
      </c>
      <c r="Q13" s="1">
        <v>108.1</v>
      </c>
      <c r="R13" s="1">
        <v>108.8</v>
      </c>
      <c r="S13" s="1">
        <v>107.9</v>
      </c>
      <c r="T13" s="1">
        <v>108.6</v>
      </c>
      <c r="U13" s="1">
        <v>102.53333333333335</v>
      </c>
      <c r="V13" s="1">
        <v>107.5</v>
      </c>
      <c r="W13" s="1">
        <v>106.8</v>
      </c>
      <c r="X13" s="1">
        <v>105.7</v>
      </c>
      <c r="Y13" s="1">
        <v>104.1</v>
      </c>
      <c r="Z13" s="1">
        <v>105</v>
      </c>
      <c r="AA13" s="1">
        <v>105.5</v>
      </c>
      <c r="AB13" s="1">
        <v>102.1</v>
      </c>
      <c r="AC13" s="1">
        <v>104.8</v>
      </c>
      <c r="AD13" s="1">
        <v>107.2</v>
      </c>
      <c r="AE13" s="1"/>
    </row>
    <row r="14" spans="1:31" hidden="1" x14ac:dyDescent="0.35">
      <c r="A14" s="1" t="s">
        <v>54</v>
      </c>
      <c r="B14">
        <v>2013</v>
      </c>
      <c r="C14" s="1" t="s">
        <v>136</v>
      </c>
      <c r="D14" s="13">
        <v>115.4</v>
      </c>
      <c r="E14" s="1">
        <v>114.2</v>
      </c>
      <c r="F14" s="1">
        <v>102.7</v>
      </c>
      <c r="G14" s="1">
        <v>105.5</v>
      </c>
      <c r="H14" s="1">
        <v>101.5</v>
      </c>
      <c r="I14" s="1">
        <v>110.6</v>
      </c>
      <c r="J14" s="1">
        <v>123.7</v>
      </c>
      <c r="K14" s="1">
        <v>105.2</v>
      </c>
      <c r="L14" s="1">
        <v>101.9</v>
      </c>
      <c r="M14" s="1">
        <v>105</v>
      </c>
      <c r="N14" s="1">
        <v>109.1</v>
      </c>
      <c r="O14" s="1">
        <v>111.3</v>
      </c>
      <c r="P14" s="1">
        <v>111.1</v>
      </c>
      <c r="Q14" s="1">
        <v>109.8</v>
      </c>
      <c r="R14" s="1">
        <v>108.5</v>
      </c>
      <c r="S14" s="1">
        <v>106.7</v>
      </c>
      <c r="T14" s="1">
        <v>108.3</v>
      </c>
      <c r="U14" s="1">
        <v>100.5</v>
      </c>
      <c r="V14" s="1">
        <v>107.2</v>
      </c>
      <c r="W14" s="1">
        <v>107.1</v>
      </c>
      <c r="X14" s="1">
        <v>106.2</v>
      </c>
      <c r="Y14" s="1">
        <v>103.9</v>
      </c>
      <c r="Z14" s="1">
        <v>104.6</v>
      </c>
      <c r="AA14" s="1">
        <v>105.7</v>
      </c>
      <c r="AB14" s="1">
        <v>102.6</v>
      </c>
      <c r="AC14" s="1">
        <v>104.9</v>
      </c>
      <c r="AD14" s="1">
        <v>106.6</v>
      </c>
      <c r="AE14" s="1"/>
    </row>
    <row r="15" spans="1:31" hidden="1" x14ac:dyDescent="0.35">
      <c r="A15" s="1" t="s">
        <v>73</v>
      </c>
      <c r="B15">
        <v>2013</v>
      </c>
      <c r="C15" s="1" t="s">
        <v>136</v>
      </c>
      <c r="D15" s="13">
        <v>112.3</v>
      </c>
      <c r="E15" s="1">
        <v>111.3</v>
      </c>
      <c r="F15" s="1">
        <v>104.7</v>
      </c>
      <c r="G15" s="1">
        <v>106.8</v>
      </c>
      <c r="H15" s="1">
        <v>103.9</v>
      </c>
      <c r="I15" s="1">
        <v>109.3</v>
      </c>
      <c r="J15" s="1">
        <v>112.9</v>
      </c>
      <c r="K15" s="1">
        <v>105.8</v>
      </c>
      <c r="L15" s="1">
        <v>103.1</v>
      </c>
      <c r="M15" s="1">
        <v>104.3</v>
      </c>
      <c r="N15" s="1">
        <v>108.1</v>
      </c>
      <c r="O15" s="1">
        <v>110.5</v>
      </c>
      <c r="P15" s="1">
        <v>109.2</v>
      </c>
      <c r="Q15" s="1">
        <v>108.6</v>
      </c>
      <c r="R15" s="1">
        <v>108.7</v>
      </c>
      <c r="S15" s="1">
        <v>107.4</v>
      </c>
      <c r="T15" s="1">
        <v>108.5</v>
      </c>
      <c r="U15" s="1">
        <v>100.5</v>
      </c>
      <c r="V15" s="1">
        <v>107.4</v>
      </c>
      <c r="W15" s="1">
        <v>106.9</v>
      </c>
      <c r="X15" s="1">
        <v>105.9</v>
      </c>
      <c r="Y15" s="1">
        <v>104</v>
      </c>
      <c r="Z15" s="1">
        <v>104.8</v>
      </c>
      <c r="AA15" s="1">
        <v>105.6</v>
      </c>
      <c r="AB15" s="1">
        <v>102.3</v>
      </c>
      <c r="AC15" s="1">
        <v>104.8</v>
      </c>
      <c r="AD15" s="1">
        <v>106.9</v>
      </c>
      <c r="AE15" s="1"/>
    </row>
    <row r="16" spans="1:31" hidden="1" x14ac:dyDescent="0.35">
      <c r="A16" s="1" t="s">
        <v>30</v>
      </c>
      <c r="B16">
        <v>2013</v>
      </c>
      <c r="C16" s="1" t="s">
        <v>146</v>
      </c>
      <c r="D16" s="13">
        <v>112.3</v>
      </c>
      <c r="E16" s="1">
        <v>112.1</v>
      </c>
      <c r="F16" s="1">
        <v>108.1</v>
      </c>
      <c r="G16" s="1">
        <v>108.3</v>
      </c>
      <c r="H16" s="1">
        <v>105.9</v>
      </c>
      <c r="I16" s="1">
        <v>109.2</v>
      </c>
      <c r="J16" s="1">
        <v>118</v>
      </c>
      <c r="K16" s="1">
        <v>106.8</v>
      </c>
      <c r="L16" s="1">
        <v>104.1</v>
      </c>
      <c r="M16" s="1">
        <v>105.4</v>
      </c>
      <c r="N16" s="1">
        <v>108.2</v>
      </c>
      <c r="O16" s="1">
        <v>111</v>
      </c>
      <c r="P16" s="1">
        <v>110.6</v>
      </c>
      <c r="Q16" s="1">
        <v>109</v>
      </c>
      <c r="R16" s="1">
        <v>109.7</v>
      </c>
      <c r="S16" s="1">
        <v>108.8</v>
      </c>
      <c r="T16" s="1">
        <v>109.5</v>
      </c>
      <c r="U16" s="1">
        <v>104.93333333333335</v>
      </c>
      <c r="V16" s="1">
        <v>108.5</v>
      </c>
      <c r="W16" s="1">
        <v>107.5</v>
      </c>
      <c r="X16" s="1">
        <v>106.3</v>
      </c>
      <c r="Y16" s="1">
        <v>105</v>
      </c>
      <c r="Z16" s="1">
        <v>105.6</v>
      </c>
      <c r="AA16" s="1">
        <v>106.5</v>
      </c>
      <c r="AB16" s="1">
        <v>102.5</v>
      </c>
      <c r="AC16" s="1">
        <v>105.5</v>
      </c>
      <c r="AD16" s="1">
        <v>108.9</v>
      </c>
      <c r="AE16" s="1"/>
    </row>
    <row r="17" spans="1:31" hidden="1" x14ac:dyDescent="0.35">
      <c r="A17" s="1" t="s">
        <v>54</v>
      </c>
      <c r="B17">
        <v>2013</v>
      </c>
      <c r="C17" s="1" t="s">
        <v>146</v>
      </c>
      <c r="D17" s="13">
        <v>117</v>
      </c>
      <c r="E17" s="1">
        <v>120.1</v>
      </c>
      <c r="F17" s="1">
        <v>112.5</v>
      </c>
      <c r="G17" s="1">
        <v>107.3</v>
      </c>
      <c r="H17" s="1">
        <v>101.3</v>
      </c>
      <c r="I17" s="1">
        <v>112.4</v>
      </c>
      <c r="J17" s="1">
        <v>143.6</v>
      </c>
      <c r="K17" s="1">
        <v>105.4</v>
      </c>
      <c r="L17" s="1">
        <v>101.4</v>
      </c>
      <c r="M17" s="1">
        <v>106.4</v>
      </c>
      <c r="N17" s="1">
        <v>110</v>
      </c>
      <c r="O17" s="1">
        <v>112.2</v>
      </c>
      <c r="P17" s="1">
        <v>115</v>
      </c>
      <c r="Q17" s="1">
        <v>110.9</v>
      </c>
      <c r="R17" s="1">
        <v>109.2</v>
      </c>
      <c r="S17" s="1">
        <v>107.2</v>
      </c>
      <c r="T17" s="1">
        <v>108.9</v>
      </c>
      <c r="U17" s="1">
        <v>106.6</v>
      </c>
      <c r="V17" s="1">
        <v>108</v>
      </c>
      <c r="W17" s="1">
        <v>107.7</v>
      </c>
      <c r="X17" s="1">
        <v>106.5</v>
      </c>
      <c r="Y17" s="1">
        <v>105.2</v>
      </c>
      <c r="Z17" s="1">
        <v>105.2</v>
      </c>
      <c r="AA17" s="1">
        <v>108.1</v>
      </c>
      <c r="AB17" s="1">
        <v>103.3</v>
      </c>
      <c r="AC17" s="1">
        <v>106.1</v>
      </c>
      <c r="AD17" s="1">
        <v>109.7</v>
      </c>
      <c r="AE17" s="1"/>
    </row>
    <row r="18" spans="1:31" hidden="1" x14ac:dyDescent="0.35">
      <c r="A18" s="1" t="s">
        <v>73</v>
      </c>
      <c r="B18">
        <v>2013</v>
      </c>
      <c r="C18" s="1" t="s">
        <v>146</v>
      </c>
      <c r="D18" s="13">
        <v>113.8</v>
      </c>
      <c r="E18" s="1">
        <v>114.9</v>
      </c>
      <c r="F18" s="1">
        <v>109.8</v>
      </c>
      <c r="G18" s="1">
        <v>107.9</v>
      </c>
      <c r="H18" s="1">
        <v>104.2</v>
      </c>
      <c r="I18" s="1">
        <v>110.7</v>
      </c>
      <c r="J18" s="1">
        <v>126.7</v>
      </c>
      <c r="K18" s="1">
        <v>106.3</v>
      </c>
      <c r="L18" s="1">
        <v>103.2</v>
      </c>
      <c r="M18" s="1">
        <v>105.7</v>
      </c>
      <c r="N18" s="1">
        <v>109</v>
      </c>
      <c r="O18" s="1">
        <v>111.6</v>
      </c>
      <c r="P18" s="1">
        <v>112.2</v>
      </c>
      <c r="Q18" s="1">
        <v>109.5</v>
      </c>
      <c r="R18" s="1">
        <v>109.5</v>
      </c>
      <c r="S18" s="1">
        <v>108.1</v>
      </c>
      <c r="T18" s="1">
        <v>109.3</v>
      </c>
      <c r="U18" s="1">
        <v>106.6</v>
      </c>
      <c r="V18" s="1">
        <v>108.3</v>
      </c>
      <c r="W18" s="1">
        <v>107.6</v>
      </c>
      <c r="X18" s="1">
        <v>106.4</v>
      </c>
      <c r="Y18" s="1">
        <v>105.1</v>
      </c>
      <c r="Z18" s="1">
        <v>105.4</v>
      </c>
      <c r="AA18" s="1">
        <v>107.4</v>
      </c>
      <c r="AB18" s="1">
        <v>102.8</v>
      </c>
      <c r="AC18" s="1">
        <v>105.8</v>
      </c>
      <c r="AD18" s="1">
        <v>109.3</v>
      </c>
      <c r="AE18" s="1"/>
    </row>
    <row r="19" spans="1:31" hidden="1" x14ac:dyDescent="0.35">
      <c r="A19" s="1" t="s">
        <v>30</v>
      </c>
      <c r="B19">
        <v>2013</v>
      </c>
      <c r="C19" s="1" t="s">
        <v>163</v>
      </c>
      <c r="D19" s="13">
        <v>113.4</v>
      </c>
      <c r="E19" s="1">
        <v>114.9</v>
      </c>
      <c r="F19" s="1">
        <v>110.5</v>
      </c>
      <c r="G19" s="1">
        <v>109.3</v>
      </c>
      <c r="H19" s="1">
        <v>106.2</v>
      </c>
      <c r="I19" s="1">
        <v>110.3</v>
      </c>
      <c r="J19" s="1">
        <v>129.19999999999999</v>
      </c>
      <c r="K19" s="1">
        <v>107.1</v>
      </c>
      <c r="L19" s="1">
        <v>104.3</v>
      </c>
      <c r="M19" s="1">
        <v>106.4</v>
      </c>
      <c r="N19" s="1">
        <v>109.1</v>
      </c>
      <c r="O19" s="1">
        <v>112.1</v>
      </c>
      <c r="P19" s="1">
        <v>113.1</v>
      </c>
      <c r="Q19" s="1">
        <v>109.8</v>
      </c>
      <c r="R19" s="1">
        <v>110.5</v>
      </c>
      <c r="S19" s="1">
        <v>109.5</v>
      </c>
      <c r="T19" s="1">
        <v>110.3</v>
      </c>
      <c r="U19" s="1">
        <v>107.73333333333333</v>
      </c>
      <c r="V19" s="1">
        <v>109.5</v>
      </c>
      <c r="W19" s="1">
        <v>108.3</v>
      </c>
      <c r="X19" s="1">
        <v>106.9</v>
      </c>
      <c r="Y19" s="1">
        <v>106.8</v>
      </c>
      <c r="Z19" s="1">
        <v>106.4</v>
      </c>
      <c r="AA19" s="1">
        <v>107.8</v>
      </c>
      <c r="AB19" s="1">
        <v>102.5</v>
      </c>
      <c r="AC19" s="1">
        <v>106.5</v>
      </c>
      <c r="AD19" s="1">
        <v>110.7</v>
      </c>
      <c r="AE19" s="1"/>
    </row>
    <row r="20" spans="1:31" hidden="1" x14ac:dyDescent="0.35">
      <c r="A20" s="1" t="s">
        <v>54</v>
      </c>
      <c r="B20">
        <v>2013</v>
      </c>
      <c r="C20" s="1" t="s">
        <v>163</v>
      </c>
      <c r="D20" s="13">
        <v>117.8</v>
      </c>
      <c r="E20" s="1">
        <v>119.2</v>
      </c>
      <c r="F20" s="1">
        <v>114</v>
      </c>
      <c r="G20" s="1">
        <v>108.3</v>
      </c>
      <c r="H20" s="1">
        <v>101.1</v>
      </c>
      <c r="I20" s="1">
        <v>113.2</v>
      </c>
      <c r="J20" s="1">
        <v>160.9</v>
      </c>
      <c r="K20" s="1">
        <v>105.1</v>
      </c>
      <c r="L20" s="1">
        <v>101.3</v>
      </c>
      <c r="M20" s="1">
        <v>107.5</v>
      </c>
      <c r="N20" s="1">
        <v>110.4</v>
      </c>
      <c r="O20" s="1">
        <v>113.1</v>
      </c>
      <c r="P20" s="1">
        <v>117.5</v>
      </c>
      <c r="Q20" s="1">
        <v>111.7</v>
      </c>
      <c r="R20" s="1">
        <v>109.8</v>
      </c>
      <c r="S20" s="1">
        <v>107.8</v>
      </c>
      <c r="T20" s="1">
        <v>109.5</v>
      </c>
      <c r="U20" s="1">
        <v>107.7</v>
      </c>
      <c r="V20" s="1">
        <v>108.6</v>
      </c>
      <c r="W20" s="1">
        <v>108.1</v>
      </c>
      <c r="X20" s="1">
        <v>107.1</v>
      </c>
      <c r="Y20" s="1">
        <v>107.3</v>
      </c>
      <c r="Z20" s="1">
        <v>105.9</v>
      </c>
      <c r="AA20" s="1">
        <v>110.1</v>
      </c>
      <c r="AB20" s="1">
        <v>103.2</v>
      </c>
      <c r="AC20" s="1">
        <v>107.3</v>
      </c>
      <c r="AD20" s="1">
        <v>111.4</v>
      </c>
      <c r="AE20" s="1"/>
    </row>
    <row r="21" spans="1:31" hidden="1" x14ac:dyDescent="0.35">
      <c r="A21" s="1" t="s">
        <v>73</v>
      </c>
      <c r="B21">
        <v>2013</v>
      </c>
      <c r="C21" s="1" t="s">
        <v>163</v>
      </c>
      <c r="D21" s="13">
        <v>114.8</v>
      </c>
      <c r="E21" s="1">
        <v>116.4</v>
      </c>
      <c r="F21" s="1">
        <v>111.9</v>
      </c>
      <c r="G21" s="1">
        <v>108.9</v>
      </c>
      <c r="H21" s="1">
        <v>104.3</v>
      </c>
      <c r="I21" s="1">
        <v>111.7</v>
      </c>
      <c r="J21" s="1">
        <v>140</v>
      </c>
      <c r="K21" s="1">
        <v>106.4</v>
      </c>
      <c r="L21" s="1">
        <v>103.3</v>
      </c>
      <c r="M21" s="1">
        <v>106.8</v>
      </c>
      <c r="N21" s="1">
        <v>109.6</v>
      </c>
      <c r="O21" s="1">
        <v>112.6</v>
      </c>
      <c r="P21" s="1">
        <v>114.7</v>
      </c>
      <c r="Q21" s="1">
        <v>110.3</v>
      </c>
      <c r="R21" s="1">
        <v>110.2</v>
      </c>
      <c r="S21" s="1">
        <v>108.8</v>
      </c>
      <c r="T21" s="1">
        <v>110</v>
      </c>
      <c r="U21" s="1">
        <v>107.7</v>
      </c>
      <c r="V21" s="1">
        <v>109.2</v>
      </c>
      <c r="W21" s="1">
        <v>108.2</v>
      </c>
      <c r="X21" s="1">
        <v>107</v>
      </c>
      <c r="Y21" s="1">
        <v>107.1</v>
      </c>
      <c r="Z21" s="1">
        <v>106.1</v>
      </c>
      <c r="AA21" s="1">
        <v>109.1</v>
      </c>
      <c r="AB21" s="1">
        <v>102.8</v>
      </c>
      <c r="AC21" s="1">
        <v>106.9</v>
      </c>
      <c r="AD21" s="1">
        <v>111</v>
      </c>
      <c r="AE21" s="1"/>
    </row>
    <row r="22" spans="1:31" hidden="1" x14ac:dyDescent="0.35">
      <c r="A22" s="1" t="s">
        <v>30</v>
      </c>
      <c r="B22">
        <v>2013</v>
      </c>
      <c r="C22" s="1" t="s">
        <v>182</v>
      </c>
      <c r="D22" s="13">
        <v>114.3</v>
      </c>
      <c r="E22" s="1">
        <v>115.4</v>
      </c>
      <c r="F22" s="1">
        <v>111.1</v>
      </c>
      <c r="G22" s="1">
        <v>110</v>
      </c>
      <c r="H22" s="1">
        <v>106.4</v>
      </c>
      <c r="I22" s="1">
        <v>110.8</v>
      </c>
      <c r="J22" s="1">
        <v>138.9</v>
      </c>
      <c r="K22" s="1">
        <v>107.4</v>
      </c>
      <c r="L22" s="1">
        <v>104.1</v>
      </c>
      <c r="M22" s="1">
        <v>106.9</v>
      </c>
      <c r="N22" s="1">
        <v>109.7</v>
      </c>
      <c r="O22" s="1">
        <v>112.6</v>
      </c>
      <c r="P22" s="1">
        <v>114.9</v>
      </c>
      <c r="Q22" s="1">
        <v>110.7</v>
      </c>
      <c r="R22" s="1">
        <v>111.3</v>
      </c>
      <c r="S22" s="1">
        <v>110.2</v>
      </c>
      <c r="T22" s="1">
        <v>111.1</v>
      </c>
      <c r="U22" s="1">
        <v>108.76666666666669</v>
      </c>
      <c r="V22" s="1">
        <v>109.9</v>
      </c>
      <c r="W22" s="1">
        <v>108.7</v>
      </c>
      <c r="X22" s="1">
        <v>107.5</v>
      </c>
      <c r="Y22" s="1">
        <v>107.8</v>
      </c>
      <c r="Z22" s="1">
        <v>106.8</v>
      </c>
      <c r="AA22" s="1">
        <v>108.7</v>
      </c>
      <c r="AB22" s="1">
        <v>105</v>
      </c>
      <c r="AC22" s="1">
        <v>107.5</v>
      </c>
      <c r="AD22" s="1">
        <v>112.1</v>
      </c>
      <c r="AE22" s="1"/>
    </row>
    <row r="23" spans="1:31" hidden="1" x14ac:dyDescent="0.35">
      <c r="A23" s="1" t="s">
        <v>54</v>
      </c>
      <c r="B23">
        <v>2013</v>
      </c>
      <c r="C23" s="1" t="s">
        <v>182</v>
      </c>
      <c r="D23" s="13">
        <v>118.3</v>
      </c>
      <c r="E23" s="1">
        <v>120.4</v>
      </c>
      <c r="F23" s="1">
        <v>112.7</v>
      </c>
      <c r="G23" s="1">
        <v>108.9</v>
      </c>
      <c r="H23" s="1">
        <v>101.1</v>
      </c>
      <c r="I23" s="1">
        <v>108.7</v>
      </c>
      <c r="J23" s="1">
        <v>177</v>
      </c>
      <c r="K23" s="1">
        <v>104.7</v>
      </c>
      <c r="L23" s="1">
        <v>101</v>
      </c>
      <c r="M23" s="1">
        <v>108.5</v>
      </c>
      <c r="N23" s="1">
        <v>110.9</v>
      </c>
      <c r="O23" s="1">
        <v>114.3</v>
      </c>
      <c r="P23" s="1">
        <v>119.6</v>
      </c>
      <c r="Q23" s="1">
        <v>112.4</v>
      </c>
      <c r="R23" s="1">
        <v>110.6</v>
      </c>
      <c r="S23" s="1">
        <v>108.3</v>
      </c>
      <c r="T23" s="1">
        <v>110.2</v>
      </c>
      <c r="U23" s="1">
        <v>108.9</v>
      </c>
      <c r="V23" s="1">
        <v>109.3</v>
      </c>
      <c r="W23" s="1">
        <v>108.7</v>
      </c>
      <c r="X23" s="1">
        <v>107.6</v>
      </c>
      <c r="Y23" s="1">
        <v>108.1</v>
      </c>
      <c r="Z23" s="1">
        <v>106.5</v>
      </c>
      <c r="AA23" s="1">
        <v>110.8</v>
      </c>
      <c r="AB23" s="1">
        <v>106</v>
      </c>
      <c r="AC23" s="1">
        <v>108.3</v>
      </c>
      <c r="AD23" s="1">
        <v>112.7</v>
      </c>
      <c r="AE23" s="1"/>
    </row>
    <row r="24" spans="1:31" hidden="1" x14ac:dyDescent="0.35">
      <c r="A24" s="1" t="s">
        <v>73</v>
      </c>
      <c r="B24">
        <v>2013</v>
      </c>
      <c r="C24" s="1" t="s">
        <v>182</v>
      </c>
      <c r="D24" s="13">
        <v>115.6</v>
      </c>
      <c r="E24" s="1">
        <v>117.2</v>
      </c>
      <c r="F24" s="1">
        <v>111.7</v>
      </c>
      <c r="G24" s="1">
        <v>109.6</v>
      </c>
      <c r="H24" s="1">
        <v>104.5</v>
      </c>
      <c r="I24" s="1">
        <v>109.8</v>
      </c>
      <c r="J24" s="1">
        <v>151.80000000000001</v>
      </c>
      <c r="K24" s="1">
        <v>106.5</v>
      </c>
      <c r="L24" s="1">
        <v>103.1</v>
      </c>
      <c r="M24" s="1">
        <v>107.4</v>
      </c>
      <c r="N24" s="1">
        <v>110.2</v>
      </c>
      <c r="O24" s="1">
        <v>113.4</v>
      </c>
      <c r="P24" s="1">
        <v>116.6</v>
      </c>
      <c r="Q24" s="1">
        <v>111.2</v>
      </c>
      <c r="R24" s="1">
        <v>111</v>
      </c>
      <c r="S24" s="1">
        <v>109.4</v>
      </c>
      <c r="T24" s="1">
        <v>110.7</v>
      </c>
      <c r="U24" s="1">
        <v>108.9</v>
      </c>
      <c r="V24" s="1">
        <v>109.7</v>
      </c>
      <c r="W24" s="1">
        <v>108.7</v>
      </c>
      <c r="X24" s="1">
        <v>107.5</v>
      </c>
      <c r="Y24" s="1">
        <v>108</v>
      </c>
      <c r="Z24" s="1">
        <v>106.6</v>
      </c>
      <c r="AA24" s="1">
        <v>109.9</v>
      </c>
      <c r="AB24" s="1">
        <v>105.4</v>
      </c>
      <c r="AC24" s="1">
        <v>107.9</v>
      </c>
      <c r="AD24" s="1">
        <v>112.4</v>
      </c>
      <c r="AE24" s="1"/>
    </row>
    <row r="25" spans="1:31" hidden="1" x14ac:dyDescent="0.35">
      <c r="A25" s="1" t="s">
        <v>30</v>
      </c>
      <c r="B25">
        <v>2013</v>
      </c>
      <c r="C25" s="1" t="s">
        <v>197</v>
      </c>
      <c r="D25" s="13">
        <v>115.4</v>
      </c>
      <c r="E25" s="1">
        <v>115.7</v>
      </c>
      <c r="F25" s="1">
        <v>111.7</v>
      </c>
      <c r="G25" s="1">
        <v>111</v>
      </c>
      <c r="H25" s="1">
        <v>107.4</v>
      </c>
      <c r="I25" s="1">
        <v>110.9</v>
      </c>
      <c r="J25" s="1">
        <v>154</v>
      </c>
      <c r="K25" s="1">
        <v>108.1</v>
      </c>
      <c r="L25" s="1">
        <v>104.2</v>
      </c>
      <c r="M25" s="1">
        <v>107.9</v>
      </c>
      <c r="N25" s="1">
        <v>110.4</v>
      </c>
      <c r="O25" s="1">
        <v>114</v>
      </c>
      <c r="P25" s="1">
        <v>117.8</v>
      </c>
      <c r="Q25" s="1">
        <v>111.7</v>
      </c>
      <c r="R25" s="1">
        <v>112.7</v>
      </c>
      <c r="S25" s="1">
        <v>111.4</v>
      </c>
      <c r="T25" s="1">
        <v>112.5</v>
      </c>
      <c r="U25" s="1">
        <v>109.7</v>
      </c>
      <c r="V25" s="1">
        <v>111.1</v>
      </c>
      <c r="W25" s="1">
        <v>109.6</v>
      </c>
      <c r="X25" s="1">
        <v>108.3</v>
      </c>
      <c r="Y25" s="1">
        <v>109.3</v>
      </c>
      <c r="Z25" s="1">
        <v>107.7</v>
      </c>
      <c r="AA25" s="1">
        <v>109.8</v>
      </c>
      <c r="AB25" s="1">
        <v>106.7</v>
      </c>
      <c r="AC25" s="1">
        <v>108.7</v>
      </c>
      <c r="AD25" s="1">
        <v>114.2</v>
      </c>
      <c r="AE25" s="1"/>
    </row>
    <row r="26" spans="1:31" hidden="1" x14ac:dyDescent="0.35">
      <c r="A26" s="1" t="s">
        <v>54</v>
      </c>
      <c r="B26">
        <v>2013</v>
      </c>
      <c r="C26" s="1" t="s">
        <v>197</v>
      </c>
      <c r="D26" s="13">
        <v>118.6</v>
      </c>
      <c r="E26" s="1">
        <v>119.1</v>
      </c>
      <c r="F26" s="1">
        <v>113.2</v>
      </c>
      <c r="G26" s="1">
        <v>109.6</v>
      </c>
      <c r="H26" s="1">
        <v>101.7</v>
      </c>
      <c r="I26" s="1">
        <v>103.2</v>
      </c>
      <c r="J26" s="1">
        <v>174.3</v>
      </c>
      <c r="K26" s="1">
        <v>105.1</v>
      </c>
      <c r="L26" s="1">
        <v>100.8</v>
      </c>
      <c r="M26" s="1">
        <v>109.1</v>
      </c>
      <c r="N26" s="1">
        <v>111.1</v>
      </c>
      <c r="O26" s="1">
        <v>115.4</v>
      </c>
      <c r="P26" s="1">
        <v>119.2</v>
      </c>
      <c r="Q26" s="1">
        <v>112.9</v>
      </c>
      <c r="R26" s="1">
        <v>111.4</v>
      </c>
      <c r="S26" s="1">
        <v>109</v>
      </c>
      <c r="T26" s="1">
        <v>111.1</v>
      </c>
      <c r="U26" s="1">
        <v>109.7</v>
      </c>
      <c r="V26" s="1">
        <v>109.5</v>
      </c>
      <c r="W26" s="1">
        <v>109.6</v>
      </c>
      <c r="X26" s="1">
        <v>107.9</v>
      </c>
      <c r="Y26" s="1">
        <v>110.4</v>
      </c>
      <c r="Z26" s="1">
        <v>107.4</v>
      </c>
      <c r="AA26" s="1">
        <v>111.2</v>
      </c>
      <c r="AB26" s="1">
        <v>106.9</v>
      </c>
      <c r="AC26" s="1">
        <v>109.4</v>
      </c>
      <c r="AD26" s="1">
        <v>113.2</v>
      </c>
      <c r="AE26" s="1"/>
    </row>
    <row r="27" spans="1:31" hidden="1" x14ac:dyDescent="0.35">
      <c r="A27" s="1" t="s">
        <v>73</v>
      </c>
      <c r="B27">
        <v>2013</v>
      </c>
      <c r="C27" s="1" t="s">
        <v>197</v>
      </c>
      <c r="D27" s="13">
        <v>116.4</v>
      </c>
      <c r="E27" s="1">
        <v>116.9</v>
      </c>
      <c r="F27" s="1">
        <v>112.3</v>
      </c>
      <c r="G27" s="1">
        <v>110.5</v>
      </c>
      <c r="H27" s="1">
        <v>105.3</v>
      </c>
      <c r="I27" s="1">
        <v>107.3</v>
      </c>
      <c r="J27" s="1">
        <v>160.9</v>
      </c>
      <c r="K27" s="1">
        <v>107.1</v>
      </c>
      <c r="L27" s="1">
        <v>103.1</v>
      </c>
      <c r="M27" s="1">
        <v>108.3</v>
      </c>
      <c r="N27" s="1">
        <v>110.7</v>
      </c>
      <c r="O27" s="1">
        <v>114.6</v>
      </c>
      <c r="P27" s="1">
        <v>118.3</v>
      </c>
      <c r="Q27" s="1">
        <v>112</v>
      </c>
      <c r="R27" s="1">
        <v>112.2</v>
      </c>
      <c r="S27" s="1">
        <v>110.4</v>
      </c>
      <c r="T27" s="1">
        <v>111.9</v>
      </c>
      <c r="U27" s="1">
        <v>109.7</v>
      </c>
      <c r="V27" s="1">
        <v>110.5</v>
      </c>
      <c r="W27" s="1">
        <v>109.6</v>
      </c>
      <c r="X27" s="1">
        <v>108.1</v>
      </c>
      <c r="Y27" s="1">
        <v>109.9</v>
      </c>
      <c r="Z27" s="1">
        <v>107.5</v>
      </c>
      <c r="AA27" s="1">
        <v>110.6</v>
      </c>
      <c r="AB27" s="1">
        <v>106.8</v>
      </c>
      <c r="AC27" s="1">
        <v>109</v>
      </c>
      <c r="AD27" s="1">
        <v>113.7</v>
      </c>
      <c r="AE27" s="1"/>
    </row>
    <row r="28" spans="1:31" hidden="1" x14ac:dyDescent="0.35">
      <c r="A28" s="1" t="s">
        <v>30</v>
      </c>
      <c r="B28">
        <v>2013</v>
      </c>
      <c r="C28" s="1" t="s">
        <v>207</v>
      </c>
      <c r="D28" s="13">
        <v>116.3</v>
      </c>
      <c r="E28" s="1">
        <v>115.4</v>
      </c>
      <c r="F28" s="1">
        <v>112.6</v>
      </c>
      <c r="G28" s="1">
        <v>111.7</v>
      </c>
      <c r="H28" s="1">
        <v>107.7</v>
      </c>
      <c r="I28" s="1">
        <v>113.2</v>
      </c>
      <c r="J28" s="1">
        <v>164.9</v>
      </c>
      <c r="K28" s="1">
        <v>108.3</v>
      </c>
      <c r="L28" s="1">
        <v>103.9</v>
      </c>
      <c r="M28" s="1">
        <v>108.2</v>
      </c>
      <c r="N28" s="1">
        <v>111.1</v>
      </c>
      <c r="O28" s="1">
        <v>114.9</v>
      </c>
      <c r="P28" s="1">
        <v>119.8</v>
      </c>
      <c r="Q28" s="1">
        <v>112.2</v>
      </c>
      <c r="R28" s="1">
        <v>113.6</v>
      </c>
      <c r="S28" s="1">
        <v>112.3</v>
      </c>
      <c r="T28" s="1">
        <v>113.4</v>
      </c>
      <c r="U28" s="1">
        <v>110.43333333333334</v>
      </c>
      <c r="V28" s="1">
        <v>111.6</v>
      </c>
      <c r="W28" s="1">
        <v>110.4</v>
      </c>
      <c r="X28" s="1">
        <v>108.9</v>
      </c>
      <c r="Y28" s="1">
        <v>109.3</v>
      </c>
      <c r="Z28" s="1">
        <v>108.3</v>
      </c>
      <c r="AA28" s="1">
        <v>110.2</v>
      </c>
      <c r="AB28" s="1">
        <v>107.5</v>
      </c>
      <c r="AC28" s="1">
        <v>109.1</v>
      </c>
      <c r="AD28" s="1">
        <v>115.5</v>
      </c>
      <c r="AE28" s="1"/>
    </row>
    <row r="29" spans="1:31" hidden="1" x14ac:dyDescent="0.35">
      <c r="A29" s="1" t="s">
        <v>54</v>
      </c>
      <c r="B29">
        <v>2013</v>
      </c>
      <c r="C29" s="1" t="s">
        <v>207</v>
      </c>
      <c r="D29" s="13">
        <v>118.9</v>
      </c>
      <c r="E29" s="1">
        <v>118.1</v>
      </c>
      <c r="F29" s="1">
        <v>114.5</v>
      </c>
      <c r="G29" s="1">
        <v>110.4</v>
      </c>
      <c r="H29" s="1">
        <v>102.3</v>
      </c>
      <c r="I29" s="1">
        <v>106.2</v>
      </c>
      <c r="J29" s="1">
        <v>183.5</v>
      </c>
      <c r="K29" s="1">
        <v>105.3</v>
      </c>
      <c r="L29" s="1">
        <v>100.2</v>
      </c>
      <c r="M29" s="1">
        <v>109.6</v>
      </c>
      <c r="N29" s="1">
        <v>111.4</v>
      </c>
      <c r="O29" s="1">
        <v>116</v>
      </c>
      <c r="P29" s="1">
        <v>120.8</v>
      </c>
      <c r="Q29" s="1">
        <v>113.5</v>
      </c>
      <c r="R29" s="1">
        <v>112.5</v>
      </c>
      <c r="S29" s="1">
        <v>109.7</v>
      </c>
      <c r="T29" s="1">
        <v>112</v>
      </c>
      <c r="U29" s="1">
        <v>110.5</v>
      </c>
      <c r="V29" s="1">
        <v>109.7</v>
      </c>
      <c r="W29" s="1">
        <v>110.2</v>
      </c>
      <c r="X29" s="1">
        <v>108.2</v>
      </c>
      <c r="Y29" s="1">
        <v>109.7</v>
      </c>
      <c r="Z29" s="1">
        <v>108</v>
      </c>
      <c r="AA29" s="1">
        <v>111.3</v>
      </c>
      <c r="AB29" s="1">
        <v>107.3</v>
      </c>
      <c r="AC29" s="1">
        <v>109.4</v>
      </c>
      <c r="AD29" s="1">
        <v>114</v>
      </c>
      <c r="AE29" s="1"/>
    </row>
    <row r="30" spans="1:31" hidden="1" x14ac:dyDescent="0.35">
      <c r="A30" s="1" t="s">
        <v>73</v>
      </c>
      <c r="B30">
        <v>2013</v>
      </c>
      <c r="C30" s="1" t="s">
        <v>207</v>
      </c>
      <c r="D30" s="13">
        <v>117.1</v>
      </c>
      <c r="E30" s="1">
        <v>116.3</v>
      </c>
      <c r="F30" s="1">
        <v>113.3</v>
      </c>
      <c r="G30" s="1">
        <v>111.2</v>
      </c>
      <c r="H30" s="1">
        <v>105.7</v>
      </c>
      <c r="I30" s="1">
        <v>109.9</v>
      </c>
      <c r="J30" s="1">
        <v>171.2</v>
      </c>
      <c r="K30" s="1">
        <v>107.3</v>
      </c>
      <c r="L30" s="1">
        <v>102.7</v>
      </c>
      <c r="M30" s="1">
        <v>108.7</v>
      </c>
      <c r="N30" s="1">
        <v>111.2</v>
      </c>
      <c r="O30" s="1">
        <v>115.4</v>
      </c>
      <c r="P30" s="1">
        <v>120.2</v>
      </c>
      <c r="Q30" s="1">
        <v>112.5</v>
      </c>
      <c r="R30" s="1">
        <v>113.2</v>
      </c>
      <c r="S30" s="1">
        <v>111.2</v>
      </c>
      <c r="T30" s="1">
        <v>112.8</v>
      </c>
      <c r="U30" s="1">
        <v>110.5</v>
      </c>
      <c r="V30" s="1">
        <v>110.9</v>
      </c>
      <c r="W30" s="1">
        <v>110.3</v>
      </c>
      <c r="X30" s="1">
        <v>108.6</v>
      </c>
      <c r="Y30" s="1">
        <v>109.5</v>
      </c>
      <c r="Z30" s="1">
        <v>108.1</v>
      </c>
      <c r="AA30" s="1">
        <v>110.8</v>
      </c>
      <c r="AB30" s="1">
        <v>107.4</v>
      </c>
      <c r="AC30" s="1">
        <v>109.2</v>
      </c>
      <c r="AD30" s="1">
        <v>114.8</v>
      </c>
      <c r="AE30" s="1"/>
    </row>
    <row r="31" spans="1:31" hidden="1" x14ac:dyDescent="0.35">
      <c r="A31" s="1" t="s">
        <v>30</v>
      </c>
      <c r="B31">
        <v>2013</v>
      </c>
      <c r="C31" s="1" t="s">
        <v>233</v>
      </c>
      <c r="D31" s="13">
        <v>117.3</v>
      </c>
      <c r="E31" s="1">
        <v>114.9</v>
      </c>
      <c r="F31" s="1">
        <v>116.2</v>
      </c>
      <c r="G31" s="1">
        <v>112.8</v>
      </c>
      <c r="H31" s="1">
        <v>108.9</v>
      </c>
      <c r="I31" s="1">
        <v>116.6</v>
      </c>
      <c r="J31" s="1">
        <v>178.1</v>
      </c>
      <c r="K31" s="1">
        <v>109.1</v>
      </c>
      <c r="L31" s="1">
        <v>103.6</v>
      </c>
      <c r="M31" s="1">
        <v>109</v>
      </c>
      <c r="N31" s="1">
        <v>111.8</v>
      </c>
      <c r="O31" s="1">
        <v>116</v>
      </c>
      <c r="P31" s="1">
        <v>122.5</v>
      </c>
      <c r="Q31" s="1">
        <v>112.8</v>
      </c>
      <c r="R31" s="1">
        <v>114.6</v>
      </c>
      <c r="S31" s="1">
        <v>113.1</v>
      </c>
      <c r="T31" s="1">
        <v>114.4</v>
      </c>
      <c r="U31" s="1">
        <v>110.76666666666669</v>
      </c>
      <c r="V31" s="1">
        <v>112.6</v>
      </c>
      <c r="W31" s="1">
        <v>111.3</v>
      </c>
      <c r="X31" s="1">
        <v>109.7</v>
      </c>
      <c r="Y31" s="1">
        <v>109.6</v>
      </c>
      <c r="Z31" s="1">
        <v>108.7</v>
      </c>
      <c r="AA31" s="1">
        <v>111</v>
      </c>
      <c r="AB31" s="1">
        <v>108.2</v>
      </c>
      <c r="AC31" s="1">
        <v>109.8</v>
      </c>
      <c r="AD31" s="1">
        <v>117.4</v>
      </c>
      <c r="AE31" s="1"/>
    </row>
    <row r="32" spans="1:31" hidden="1" x14ac:dyDescent="0.35">
      <c r="A32" s="1" t="s">
        <v>54</v>
      </c>
      <c r="B32">
        <v>2013</v>
      </c>
      <c r="C32" s="1" t="s">
        <v>233</v>
      </c>
      <c r="D32" s="13">
        <v>119.8</v>
      </c>
      <c r="E32" s="1">
        <v>116.3</v>
      </c>
      <c r="F32" s="1">
        <v>122.6</v>
      </c>
      <c r="G32" s="1">
        <v>112</v>
      </c>
      <c r="H32" s="1">
        <v>103.2</v>
      </c>
      <c r="I32" s="1">
        <v>110</v>
      </c>
      <c r="J32" s="1">
        <v>192.8</v>
      </c>
      <c r="K32" s="1">
        <v>106.3</v>
      </c>
      <c r="L32" s="1">
        <v>99.5</v>
      </c>
      <c r="M32" s="1">
        <v>110.3</v>
      </c>
      <c r="N32" s="1">
        <v>111.8</v>
      </c>
      <c r="O32" s="1">
        <v>117.1</v>
      </c>
      <c r="P32" s="1">
        <v>122.9</v>
      </c>
      <c r="Q32" s="1">
        <v>114.1</v>
      </c>
      <c r="R32" s="1">
        <v>113.5</v>
      </c>
      <c r="S32" s="1">
        <v>110.3</v>
      </c>
      <c r="T32" s="1">
        <v>113</v>
      </c>
      <c r="U32" s="1">
        <v>111.1</v>
      </c>
      <c r="V32" s="1">
        <v>110</v>
      </c>
      <c r="W32" s="1">
        <v>110.9</v>
      </c>
      <c r="X32" s="1">
        <v>108.6</v>
      </c>
      <c r="Y32" s="1">
        <v>109.5</v>
      </c>
      <c r="Z32" s="1">
        <v>108.5</v>
      </c>
      <c r="AA32" s="1">
        <v>111.3</v>
      </c>
      <c r="AB32" s="1">
        <v>107.9</v>
      </c>
      <c r="AC32" s="1">
        <v>109.6</v>
      </c>
      <c r="AD32" s="1">
        <v>115</v>
      </c>
      <c r="AE32" s="1"/>
    </row>
    <row r="33" spans="1:31" hidden="1" x14ac:dyDescent="0.35">
      <c r="A33" s="1" t="s">
        <v>73</v>
      </c>
      <c r="B33">
        <v>2013</v>
      </c>
      <c r="C33" s="1" t="s">
        <v>233</v>
      </c>
      <c r="D33" s="13">
        <v>118.1</v>
      </c>
      <c r="E33" s="1">
        <v>115.4</v>
      </c>
      <c r="F33" s="1">
        <v>118.7</v>
      </c>
      <c r="G33" s="1">
        <v>112.5</v>
      </c>
      <c r="H33" s="1">
        <v>106.8</v>
      </c>
      <c r="I33" s="1">
        <v>113.5</v>
      </c>
      <c r="J33" s="1">
        <v>183.1</v>
      </c>
      <c r="K33" s="1">
        <v>108.2</v>
      </c>
      <c r="L33" s="1">
        <v>102.2</v>
      </c>
      <c r="M33" s="1">
        <v>109.4</v>
      </c>
      <c r="N33" s="1">
        <v>111.8</v>
      </c>
      <c r="O33" s="1">
        <v>116.5</v>
      </c>
      <c r="P33" s="1">
        <v>122.6</v>
      </c>
      <c r="Q33" s="1">
        <v>113.1</v>
      </c>
      <c r="R33" s="1">
        <v>114.2</v>
      </c>
      <c r="S33" s="1">
        <v>111.9</v>
      </c>
      <c r="T33" s="1">
        <v>113.8</v>
      </c>
      <c r="U33" s="1">
        <v>111.1</v>
      </c>
      <c r="V33" s="1">
        <v>111.6</v>
      </c>
      <c r="W33" s="1">
        <v>111.1</v>
      </c>
      <c r="X33" s="1">
        <v>109.3</v>
      </c>
      <c r="Y33" s="1">
        <v>109.5</v>
      </c>
      <c r="Z33" s="1">
        <v>108.6</v>
      </c>
      <c r="AA33" s="1">
        <v>111.2</v>
      </c>
      <c r="AB33" s="1">
        <v>108.1</v>
      </c>
      <c r="AC33" s="1">
        <v>109.7</v>
      </c>
      <c r="AD33" s="1">
        <v>116.3</v>
      </c>
      <c r="AE33" s="1"/>
    </row>
    <row r="34" spans="1:31" hidden="1" x14ac:dyDescent="0.35">
      <c r="A34" s="1" t="s">
        <v>30</v>
      </c>
      <c r="B34">
        <v>2013</v>
      </c>
      <c r="C34" s="1" t="s">
        <v>242</v>
      </c>
      <c r="D34" s="13">
        <v>118.4</v>
      </c>
      <c r="E34" s="1">
        <v>115.9</v>
      </c>
      <c r="F34" s="1">
        <v>120.4</v>
      </c>
      <c r="G34" s="1">
        <v>113.8</v>
      </c>
      <c r="H34" s="1">
        <v>109.5</v>
      </c>
      <c r="I34" s="1">
        <v>115.5</v>
      </c>
      <c r="J34" s="1">
        <v>145.69999999999999</v>
      </c>
      <c r="K34" s="1">
        <v>109.5</v>
      </c>
      <c r="L34" s="1">
        <v>102.9</v>
      </c>
      <c r="M34" s="1">
        <v>109.8</v>
      </c>
      <c r="N34" s="1">
        <v>112.1</v>
      </c>
      <c r="O34" s="1">
        <v>116.8</v>
      </c>
      <c r="P34" s="1">
        <v>118.7</v>
      </c>
      <c r="Q34" s="1">
        <v>113.6</v>
      </c>
      <c r="R34" s="1">
        <v>115.8</v>
      </c>
      <c r="S34" s="1">
        <v>114</v>
      </c>
      <c r="T34" s="1">
        <v>115.5</v>
      </c>
      <c r="U34" s="1">
        <v>111.13333333333333</v>
      </c>
      <c r="V34" s="1">
        <v>112.8</v>
      </c>
      <c r="W34" s="1">
        <v>112.1</v>
      </c>
      <c r="X34" s="1">
        <v>110.1</v>
      </c>
      <c r="Y34" s="1">
        <v>109.9</v>
      </c>
      <c r="Z34" s="1">
        <v>109.2</v>
      </c>
      <c r="AA34" s="1">
        <v>111.6</v>
      </c>
      <c r="AB34" s="1">
        <v>108.1</v>
      </c>
      <c r="AC34" s="1">
        <v>110.1</v>
      </c>
      <c r="AD34" s="1">
        <v>115.5</v>
      </c>
      <c r="AE34" s="1"/>
    </row>
    <row r="35" spans="1:31" hidden="1" x14ac:dyDescent="0.35">
      <c r="A35" s="1" t="s">
        <v>54</v>
      </c>
      <c r="B35">
        <v>2013</v>
      </c>
      <c r="C35" s="1" t="s">
        <v>242</v>
      </c>
      <c r="D35" s="13">
        <v>120.5</v>
      </c>
      <c r="E35" s="1">
        <v>118.1</v>
      </c>
      <c r="F35" s="1">
        <v>128.5</v>
      </c>
      <c r="G35" s="1">
        <v>112.8</v>
      </c>
      <c r="H35" s="1">
        <v>103.4</v>
      </c>
      <c r="I35" s="1">
        <v>110.7</v>
      </c>
      <c r="J35" s="1">
        <v>144.80000000000001</v>
      </c>
      <c r="K35" s="1">
        <v>107.1</v>
      </c>
      <c r="L35" s="1">
        <v>98.6</v>
      </c>
      <c r="M35" s="1">
        <v>111.9</v>
      </c>
      <c r="N35" s="1">
        <v>112.1</v>
      </c>
      <c r="O35" s="1">
        <v>118.1</v>
      </c>
      <c r="P35" s="1">
        <v>117.8</v>
      </c>
      <c r="Q35" s="1">
        <v>115</v>
      </c>
      <c r="R35" s="1">
        <v>114.2</v>
      </c>
      <c r="S35" s="1">
        <v>110.9</v>
      </c>
      <c r="T35" s="1">
        <v>113.7</v>
      </c>
      <c r="U35" s="1">
        <v>110.7</v>
      </c>
      <c r="V35" s="1">
        <v>110.4</v>
      </c>
      <c r="W35" s="1">
        <v>111.3</v>
      </c>
      <c r="X35" s="1">
        <v>109</v>
      </c>
      <c r="Y35" s="1">
        <v>109.7</v>
      </c>
      <c r="Z35" s="1">
        <v>108.9</v>
      </c>
      <c r="AA35" s="1">
        <v>111.4</v>
      </c>
      <c r="AB35" s="1">
        <v>107.7</v>
      </c>
      <c r="AC35" s="1">
        <v>109.8</v>
      </c>
      <c r="AD35" s="1">
        <v>113.3</v>
      </c>
      <c r="AE35" s="1"/>
    </row>
    <row r="36" spans="1:31" hidden="1" x14ac:dyDescent="0.35">
      <c r="A36" s="1" t="s">
        <v>73</v>
      </c>
      <c r="B36">
        <v>2013</v>
      </c>
      <c r="C36" s="1" t="s">
        <v>242</v>
      </c>
      <c r="D36" s="13">
        <v>119.1</v>
      </c>
      <c r="E36" s="1">
        <v>116.7</v>
      </c>
      <c r="F36" s="1">
        <v>123.5</v>
      </c>
      <c r="G36" s="1">
        <v>113.4</v>
      </c>
      <c r="H36" s="1">
        <v>107.3</v>
      </c>
      <c r="I36" s="1">
        <v>113.3</v>
      </c>
      <c r="J36" s="1">
        <v>145.4</v>
      </c>
      <c r="K36" s="1">
        <v>108.7</v>
      </c>
      <c r="L36" s="1">
        <v>101.5</v>
      </c>
      <c r="M36" s="1">
        <v>110.5</v>
      </c>
      <c r="N36" s="1">
        <v>112.1</v>
      </c>
      <c r="O36" s="1">
        <v>117.4</v>
      </c>
      <c r="P36" s="1">
        <v>118.4</v>
      </c>
      <c r="Q36" s="1">
        <v>114</v>
      </c>
      <c r="R36" s="1">
        <v>115.2</v>
      </c>
      <c r="S36" s="1">
        <v>112.7</v>
      </c>
      <c r="T36" s="1">
        <v>114.8</v>
      </c>
      <c r="U36" s="1">
        <v>110.7</v>
      </c>
      <c r="V36" s="1">
        <v>111.9</v>
      </c>
      <c r="W36" s="1">
        <v>111.7</v>
      </c>
      <c r="X36" s="1">
        <v>109.7</v>
      </c>
      <c r="Y36" s="1">
        <v>109.8</v>
      </c>
      <c r="Z36" s="1">
        <v>109</v>
      </c>
      <c r="AA36" s="1">
        <v>111.5</v>
      </c>
      <c r="AB36" s="1">
        <v>107.9</v>
      </c>
      <c r="AC36" s="1">
        <v>110</v>
      </c>
      <c r="AD36" s="1">
        <v>114.5</v>
      </c>
      <c r="AE36" s="1"/>
    </row>
    <row r="37" spans="1:31" hidden="1" x14ac:dyDescent="0.35">
      <c r="A37" s="1" t="s">
        <v>30</v>
      </c>
      <c r="B37">
        <v>2014</v>
      </c>
      <c r="C37" s="1" t="s">
        <v>31</v>
      </c>
      <c r="D37" s="13">
        <v>118.9</v>
      </c>
      <c r="E37" s="1">
        <v>117.1</v>
      </c>
      <c r="F37" s="1">
        <v>120.5</v>
      </c>
      <c r="G37" s="1">
        <v>114.4</v>
      </c>
      <c r="H37" s="1">
        <v>109</v>
      </c>
      <c r="I37" s="1">
        <v>115.5</v>
      </c>
      <c r="J37" s="1">
        <v>123.9</v>
      </c>
      <c r="K37" s="1">
        <v>109.6</v>
      </c>
      <c r="L37" s="1">
        <v>101.8</v>
      </c>
      <c r="M37" s="1">
        <v>110.2</v>
      </c>
      <c r="N37" s="1">
        <v>112.4</v>
      </c>
      <c r="O37" s="1">
        <v>117.3</v>
      </c>
      <c r="P37" s="1">
        <v>116</v>
      </c>
      <c r="Q37" s="1">
        <v>114</v>
      </c>
      <c r="R37" s="1">
        <v>116.5</v>
      </c>
      <c r="S37" s="1">
        <v>114.5</v>
      </c>
      <c r="T37" s="1">
        <v>116.2</v>
      </c>
      <c r="U37" s="1">
        <v>111.60000000000001</v>
      </c>
      <c r="V37" s="1">
        <v>113</v>
      </c>
      <c r="W37" s="1">
        <v>112.6</v>
      </c>
      <c r="X37" s="1">
        <v>110.6</v>
      </c>
      <c r="Y37" s="1">
        <v>110.5</v>
      </c>
      <c r="Z37" s="1">
        <v>109.6</v>
      </c>
      <c r="AA37" s="1">
        <v>111.8</v>
      </c>
      <c r="AB37" s="1">
        <v>108.3</v>
      </c>
      <c r="AC37" s="1">
        <v>110.6</v>
      </c>
      <c r="AD37" s="1">
        <v>114.2</v>
      </c>
      <c r="AE37" s="1"/>
    </row>
    <row r="38" spans="1:31" hidden="1" x14ac:dyDescent="0.35">
      <c r="A38" s="1" t="s">
        <v>54</v>
      </c>
      <c r="B38">
        <v>2014</v>
      </c>
      <c r="C38" s="1" t="s">
        <v>31</v>
      </c>
      <c r="D38" s="13">
        <v>121.2</v>
      </c>
      <c r="E38" s="1">
        <v>122</v>
      </c>
      <c r="F38" s="1">
        <v>129.9</v>
      </c>
      <c r="G38" s="1">
        <v>113.6</v>
      </c>
      <c r="H38" s="1">
        <v>102.9</v>
      </c>
      <c r="I38" s="1">
        <v>112.1</v>
      </c>
      <c r="J38" s="1">
        <v>118.9</v>
      </c>
      <c r="K38" s="1">
        <v>107.5</v>
      </c>
      <c r="L38" s="1">
        <v>96.9</v>
      </c>
      <c r="M38" s="1">
        <v>112.7</v>
      </c>
      <c r="N38" s="1">
        <v>112.1</v>
      </c>
      <c r="O38" s="1">
        <v>119</v>
      </c>
      <c r="P38" s="1">
        <v>115.5</v>
      </c>
      <c r="Q38" s="1">
        <v>115.7</v>
      </c>
      <c r="R38" s="1">
        <v>114.8</v>
      </c>
      <c r="S38" s="1">
        <v>111.3</v>
      </c>
      <c r="T38" s="1">
        <v>114.3</v>
      </c>
      <c r="U38" s="1">
        <v>111.6</v>
      </c>
      <c r="V38" s="1">
        <v>111</v>
      </c>
      <c r="W38" s="1">
        <v>111.9</v>
      </c>
      <c r="X38" s="1">
        <v>109.7</v>
      </c>
      <c r="Y38" s="1">
        <v>110.8</v>
      </c>
      <c r="Z38" s="1">
        <v>109.8</v>
      </c>
      <c r="AA38" s="1">
        <v>111.5</v>
      </c>
      <c r="AB38" s="1">
        <v>108</v>
      </c>
      <c r="AC38" s="1">
        <v>110.5</v>
      </c>
      <c r="AD38" s="1">
        <v>112.9</v>
      </c>
      <c r="AE38" s="1"/>
    </row>
    <row r="39" spans="1:31" hidden="1" x14ac:dyDescent="0.35">
      <c r="A39" s="1" t="s">
        <v>73</v>
      </c>
      <c r="B39">
        <v>2014</v>
      </c>
      <c r="C39" s="1" t="s">
        <v>31</v>
      </c>
      <c r="D39" s="13">
        <v>119.6</v>
      </c>
      <c r="E39" s="1">
        <v>118.8</v>
      </c>
      <c r="F39" s="1">
        <v>124.1</v>
      </c>
      <c r="G39" s="1">
        <v>114.1</v>
      </c>
      <c r="H39" s="1">
        <v>106.8</v>
      </c>
      <c r="I39" s="1">
        <v>113.9</v>
      </c>
      <c r="J39" s="1">
        <v>122.2</v>
      </c>
      <c r="K39" s="1">
        <v>108.9</v>
      </c>
      <c r="L39" s="1">
        <v>100.2</v>
      </c>
      <c r="M39" s="1">
        <v>111</v>
      </c>
      <c r="N39" s="1">
        <v>112.3</v>
      </c>
      <c r="O39" s="1">
        <v>118.1</v>
      </c>
      <c r="P39" s="1">
        <v>115.8</v>
      </c>
      <c r="Q39" s="1">
        <v>114.5</v>
      </c>
      <c r="R39" s="1">
        <v>115.8</v>
      </c>
      <c r="S39" s="1">
        <v>113.2</v>
      </c>
      <c r="T39" s="1">
        <v>115.4</v>
      </c>
      <c r="U39" s="1">
        <v>111.6</v>
      </c>
      <c r="V39" s="1">
        <v>112.2</v>
      </c>
      <c r="W39" s="1">
        <v>112.3</v>
      </c>
      <c r="X39" s="1">
        <v>110.3</v>
      </c>
      <c r="Y39" s="1">
        <v>110.7</v>
      </c>
      <c r="Z39" s="1">
        <v>109.7</v>
      </c>
      <c r="AA39" s="1">
        <v>111.6</v>
      </c>
      <c r="AB39" s="1">
        <v>108.2</v>
      </c>
      <c r="AC39" s="1">
        <v>110.6</v>
      </c>
      <c r="AD39" s="1">
        <v>113.6</v>
      </c>
      <c r="AE39" s="1"/>
    </row>
    <row r="40" spans="1:31" hidden="1" x14ac:dyDescent="0.35">
      <c r="A40" s="1" t="s">
        <v>30</v>
      </c>
      <c r="B40">
        <v>2014</v>
      </c>
      <c r="C40" s="1" t="s">
        <v>85</v>
      </c>
      <c r="D40" s="13">
        <v>119.4</v>
      </c>
      <c r="E40" s="1">
        <v>117.7</v>
      </c>
      <c r="F40" s="1">
        <v>121.2</v>
      </c>
      <c r="G40" s="1">
        <v>115</v>
      </c>
      <c r="H40" s="1">
        <v>109</v>
      </c>
      <c r="I40" s="1">
        <v>116.6</v>
      </c>
      <c r="J40" s="1">
        <v>116</v>
      </c>
      <c r="K40" s="1">
        <v>109.8</v>
      </c>
      <c r="L40" s="1">
        <v>101.1</v>
      </c>
      <c r="M40" s="1">
        <v>110.4</v>
      </c>
      <c r="N40" s="1">
        <v>112.9</v>
      </c>
      <c r="O40" s="1">
        <v>117.8</v>
      </c>
      <c r="P40" s="1">
        <v>115.3</v>
      </c>
      <c r="Q40" s="1">
        <v>114.2</v>
      </c>
      <c r="R40" s="1">
        <v>117.1</v>
      </c>
      <c r="S40" s="1">
        <v>114.5</v>
      </c>
      <c r="T40" s="1">
        <v>116.7</v>
      </c>
      <c r="U40" s="1">
        <v>112.43333333333334</v>
      </c>
      <c r="V40" s="1">
        <v>113.2</v>
      </c>
      <c r="W40" s="1">
        <v>112.9</v>
      </c>
      <c r="X40" s="1">
        <v>110.9</v>
      </c>
      <c r="Y40" s="1">
        <v>110.8</v>
      </c>
      <c r="Z40" s="1">
        <v>109.9</v>
      </c>
      <c r="AA40" s="1">
        <v>112</v>
      </c>
      <c r="AB40" s="1">
        <v>108.7</v>
      </c>
      <c r="AC40" s="1">
        <v>110.9</v>
      </c>
      <c r="AD40" s="1">
        <v>114</v>
      </c>
      <c r="AE40" s="1"/>
    </row>
    <row r="41" spans="1:31" hidden="1" x14ac:dyDescent="0.35">
      <c r="A41" s="1" t="s">
        <v>54</v>
      </c>
      <c r="B41">
        <v>2014</v>
      </c>
      <c r="C41" s="1" t="s">
        <v>85</v>
      </c>
      <c r="D41" s="13">
        <v>121.9</v>
      </c>
      <c r="E41" s="1">
        <v>122</v>
      </c>
      <c r="F41" s="1">
        <v>124.5</v>
      </c>
      <c r="G41" s="1">
        <v>115.2</v>
      </c>
      <c r="H41" s="1">
        <v>102.5</v>
      </c>
      <c r="I41" s="1">
        <v>114.1</v>
      </c>
      <c r="J41" s="1">
        <v>111.5</v>
      </c>
      <c r="K41" s="1">
        <v>108.2</v>
      </c>
      <c r="L41" s="1">
        <v>95.4</v>
      </c>
      <c r="M41" s="1">
        <v>113.5</v>
      </c>
      <c r="N41" s="1">
        <v>112.1</v>
      </c>
      <c r="O41" s="1">
        <v>119.9</v>
      </c>
      <c r="P41" s="1">
        <v>115.2</v>
      </c>
      <c r="Q41" s="1">
        <v>116.2</v>
      </c>
      <c r="R41" s="1">
        <v>115.3</v>
      </c>
      <c r="S41" s="1">
        <v>111.7</v>
      </c>
      <c r="T41" s="1">
        <v>114.7</v>
      </c>
      <c r="U41" s="1">
        <v>112.5</v>
      </c>
      <c r="V41" s="1">
        <v>111.1</v>
      </c>
      <c r="W41" s="1">
        <v>112.6</v>
      </c>
      <c r="X41" s="1">
        <v>110.4</v>
      </c>
      <c r="Y41" s="1">
        <v>111.3</v>
      </c>
      <c r="Z41" s="1">
        <v>110.3</v>
      </c>
      <c r="AA41" s="1">
        <v>111.6</v>
      </c>
      <c r="AB41" s="1">
        <v>108.7</v>
      </c>
      <c r="AC41" s="1">
        <v>111</v>
      </c>
      <c r="AD41" s="1">
        <v>113.1</v>
      </c>
      <c r="AE41" s="1"/>
    </row>
    <row r="42" spans="1:31" hidden="1" x14ac:dyDescent="0.35">
      <c r="A42" s="1" t="s">
        <v>73</v>
      </c>
      <c r="B42">
        <v>2014</v>
      </c>
      <c r="C42" s="1" t="s">
        <v>85</v>
      </c>
      <c r="D42" s="13">
        <v>120.2</v>
      </c>
      <c r="E42" s="1">
        <v>119.2</v>
      </c>
      <c r="F42" s="1">
        <v>122.5</v>
      </c>
      <c r="G42" s="1">
        <v>115.1</v>
      </c>
      <c r="H42" s="1">
        <v>106.6</v>
      </c>
      <c r="I42" s="1">
        <v>115.4</v>
      </c>
      <c r="J42" s="1">
        <v>114.5</v>
      </c>
      <c r="K42" s="1">
        <v>109.3</v>
      </c>
      <c r="L42" s="1">
        <v>99.2</v>
      </c>
      <c r="M42" s="1">
        <v>111.4</v>
      </c>
      <c r="N42" s="1">
        <v>112.6</v>
      </c>
      <c r="O42" s="1">
        <v>118.8</v>
      </c>
      <c r="P42" s="1">
        <v>115.3</v>
      </c>
      <c r="Q42" s="1">
        <v>114.7</v>
      </c>
      <c r="R42" s="1">
        <v>116.4</v>
      </c>
      <c r="S42" s="1">
        <v>113.3</v>
      </c>
      <c r="T42" s="1">
        <v>115.9</v>
      </c>
      <c r="U42" s="1">
        <v>112.5</v>
      </c>
      <c r="V42" s="1">
        <v>112.4</v>
      </c>
      <c r="W42" s="1">
        <v>112.8</v>
      </c>
      <c r="X42" s="1">
        <v>110.7</v>
      </c>
      <c r="Y42" s="1">
        <v>111.1</v>
      </c>
      <c r="Z42" s="1">
        <v>110.1</v>
      </c>
      <c r="AA42" s="1">
        <v>111.8</v>
      </c>
      <c r="AB42" s="1">
        <v>108.7</v>
      </c>
      <c r="AC42" s="1">
        <v>110.9</v>
      </c>
      <c r="AD42" s="1">
        <v>113.6</v>
      </c>
      <c r="AE42" s="1"/>
    </row>
    <row r="43" spans="1:31" hidden="1" x14ac:dyDescent="0.35">
      <c r="A43" s="1" t="s">
        <v>30</v>
      </c>
      <c r="B43">
        <v>2014</v>
      </c>
      <c r="C43" s="1" t="s">
        <v>107</v>
      </c>
      <c r="D43" s="13">
        <v>120.1</v>
      </c>
      <c r="E43" s="1">
        <v>118.1</v>
      </c>
      <c r="F43" s="1">
        <v>120.7</v>
      </c>
      <c r="G43" s="1">
        <v>116.1</v>
      </c>
      <c r="H43" s="1">
        <v>109.3</v>
      </c>
      <c r="I43" s="1">
        <v>119.6</v>
      </c>
      <c r="J43" s="1">
        <v>117.9</v>
      </c>
      <c r="K43" s="1">
        <v>110.2</v>
      </c>
      <c r="L43" s="1">
        <v>101.2</v>
      </c>
      <c r="M43" s="1">
        <v>110.7</v>
      </c>
      <c r="N43" s="1">
        <v>113</v>
      </c>
      <c r="O43" s="1">
        <v>118.3</v>
      </c>
      <c r="P43" s="1">
        <v>116.2</v>
      </c>
      <c r="Q43" s="1">
        <v>114.6</v>
      </c>
      <c r="R43" s="1">
        <v>117.5</v>
      </c>
      <c r="S43" s="1">
        <v>114.9</v>
      </c>
      <c r="T43" s="1">
        <v>117.2</v>
      </c>
      <c r="U43" s="1">
        <v>113.19999999999999</v>
      </c>
      <c r="V43" s="1">
        <v>113.4</v>
      </c>
      <c r="W43" s="1">
        <v>113.4</v>
      </c>
      <c r="X43" s="1">
        <v>111.4</v>
      </c>
      <c r="Y43" s="1">
        <v>111.2</v>
      </c>
      <c r="Z43" s="1">
        <v>110.2</v>
      </c>
      <c r="AA43" s="1">
        <v>112.4</v>
      </c>
      <c r="AB43" s="1">
        <v>108.9</v>
      </c>
      <c r="AC43" s="1">
        <v>111.3</v>
      </c>
      <c r="AD43" s="1">
        <v>114.6</v>
      </c>
      <c r="AE43" s="1"/>
    </row>
    <row r="44" spans="1:31" hidden="1" x14ac:dyDescent="0.35">
      <c r="A44" s="1" t="s">
        <v>54</v>
      </c>
      <c r="B44">
        <v>2014</v>
      </c>
      <c r="C44" s="1" t="s">
        <v>107</v>
      </c>
      <c r="D44" s="13">
        <v>122.1</v>
      </c>
      <c r="E44" s="1">
        <v>121.4</v>
      </c>
      <c r="F44" s="1">
        <v>121.5</v>
      </c>
      <c r="G44" s="1">
        <v>116.2</v>
      </c>
      <c r="H44" s="1">
        <v>102.8</v>
      </c>
      <c r="I44" s="1">
        <v>117.7</v>
      </c>
      <c r="J44" s="1">
        <v>113.3</v>
      </c>
      <c r="K44" s="1">
        <v>108.9</v>
      </c>
      <c r="L44" s="1">
        <v>96.3</v>
      </c>
      <c r="M44" s="1">
        <v>114.1</v>
      </c>
      <c r="N44" s="1">
        <v>112.2</v>
      </c>
      <c r="O44" s="1">
        <v>120.5</v>
      </c>
      <c r="P44" s="1">
        <v>116</v>
      </c>
      <c r="Q44" s="1">
        <v>116.7</v>
      </c>
      <c r="R44" s="1">
        <v>115.8</v>
      </c>
      <c r="S44" s="1">
        <v>112.1</v>
      </c>
      <c r="T44" s="1">
        <v>115.2</v>
      </c>
      <c r="U44" s="1">
        <v>113.2</v>
      </c>
      <c r="V44" s="1">
        <v>110.9</v>
      </c>
      <c r="W44" s="1">
        <v>113</v>
      </c>
      <c r="X44" s="1">
        <v>110.8</v>
      </c>
      <c r="Y44" s="1">
        <v>111.6</v>
      </c>
      <c r="Z44" s="1">
        <v>110.9</v>
      </c>
      <c r="AA44" s="1">
        <v>111.8</v>
      </c>
      <c r="AB44" s="1">
        <v>109.2</v>
      </c>
      <c r="AC44" s="1">
        <v>111.4</v>
      </c>
      <c r="AD44" s="1">
        <v>113.7</v>
      </c>
      <c r="AE44" s="1"/>
    </row>
    <row r="45" spans="1:31" hidden="1" x14ac:dyDescent="0.35">
      <c r="A45" s="1" t="s">
        <v>73</v>
      </c>
      <c r="B45">
        <v>2014</v>
      </c>
      <c r="C45" s="1" t="s">
        <v>107</v>
      </c>
      <c r="D45" s="13">
        <v>120.7</v>
      </c>
      <c r="E45" s="1">
        <v>119.3</v>
      </c>
      <c r="F45" s="1">
        <v>121</v>
      </c>
      <c r="G45" s="1">
        <v>116.1</v>
      </c>
      <c r="H45" s="1">
        <v>106.9</v>
      </c>
      <c r="I45" s="1">
        <v>118.7</v>
      </c>
      <c r="J45" s="1">
        <v>116.3</v>
      </c>
      <c r="K45" s="1">
        <v>109.8</v>
      </c>
      <c r="L45" s="1">
        <v>99.6</v>
      </c>
      <c r="M45" s="1">
        <v>111.8</v>
      </c>
      <c r="N45" s="1">
        <v>112.7</v>
      </c>
      <c r="O45" s="1">
        <v>119.3</v>
      </c>
      <c r="P45" s="1">
        <v>116.1</v>
      </c>
      <c r="Q45" s="1">
        <v>115.2</v>
      </c>
      <c r="R45" s="1">
        <v>116.8</v>
      </c>
      <c r="S45" s="1">
        <v>113.7</v>
      </c>
      <c r="T45" s="1">
        <v>116.4</v>
      </c>
      <c r="U45" s="1">
        <v>113.2</v>
      </c>
      <c r="V45" s="1">
        <v>112.5</v>
      </c>
      <c r="W45" s="1">
        <v>113.2</v>
      </c>
      <c r="X45" s="1">
        <v>111.2</v>
      </c>
      <c r="Y45" s="1">
        <v>111.4</v>
      </c>
      <c r="Z45" s="1">
        <v>110.6</v>
      </c>
      <c r="AA45" s="1">
        <v>112</v>
      </c>
      <c r="AB45" s="1">
        <v>109</v>
      </c>
      <c r="AC45" s="1">
        <v>111.3</v>
      </c>
      <c r="AD45" s="1">
        <v>114.2</v>
      </c>
      <c r="AE45" s="1"/>
    </row>
    <row r="46" spans="1:31" x14ac:dyDescent="0.35">
      <c r="A46" s="1" t="s">
        <v>30</v>
      </c>
      <c r="B46">
        <v>2014</v>
      </c>
      <c r="C46" s="1" t="s">
        <v>123</v>
      </c>
      <c r="D46" s="13">
        <v>120.2</v>
      </c>
      <c r="E46" s="1">
        <v>118.9</v>
      </c>
      <c r="F46" s="13">
        <v>118.1</v>
      </c>
      <c r="G46" s="1">
        <v>117</v>
      </c>
      <c r="H46" s="1">
        <v>109.7</v>
      </c>
      <c r="I46" s="1">
        <v>125.5</v>
      </c>
      <c r="J46" s="1">
        <v>120.5</v>
      </c>
      <c r="K46" s="1">
        <v>111</v>
      </c>
      <c r="L46" s="1">
        <v>102.6</v>
      </c>
      <c r="M46" s="1">
        <v>111.2</v>
      </c>
      <c r="N46" s="1">
        <v>113.5</v>
      </c>
      <c r="O46" s="1">
        <v>118.7</v>
      </c>
      <c r="P46" s="1">
        <v>117.2</v>
      </c>
      <c r="Q46" s="1">
        <v>115.4</v>
      </c>
      <c r="R46" s="1">
        <v>118.1</v>
      </c>
      <c r="S46" s="1">
        <v>116.1</v>
      </c>
      <c r="T46" s="1">
        <v>117.8</v>
      </c>
      <c r="U46" s="1">
        <v>113.8</v>
      </c>
      <c r="V46" s="1">
        <v>113.4</v>
      </c>
      <c r="W46" s="1">
        <v>113.7</v>
      </c>
      <c r="X46" s="1">
        <v>111.8</v>
      </c>
      <c r="Y46" s="1">
        <v>111.2</v>
      </c>
      <c r="Z46" s="1">
        <v>110.5</v>
      </c>
      <c r="AA46" s="1">
        <v>113</v>
      </c>
      <c r="AB46" s="1">
        <v>108.9</v>
      </c>
      <c r="AC46" s="1">
        <v>111.5</v>
      </c>
      <c r="AD46" s="1">
        <v>115.4</v>
      </c>
      <c r="AE46" s="1"/>
    </row>
    <row r="47" spans="1:31" x14ac:dyDescent="0.35">
      <c r="A47" s="1" t="s">
        <v>54</v>
      </c>
      <c r="B47">
        <v>2014</v>
      </c>
      <c r="C47" s="1" t="s">
        <v>123</v>
      </c>
      <c r="D47" s="13">
        <v>122.5</v>
      </c>
      <c r="E47" s="1">
        <v>121.7</v>
      </c>
      <c r="F47" s="13">
        <v>113.3</v>
      </c>
      <c r="G47" s="1">
        <v>117</v>
      </c>
      <c r="H47" s="1">
        <v>103.1</v>
      </c>
      <c r="I47" s="1">
        <v>126.7</v>
      </c>
      <c r="J47" s="1">
        <v>121.2</v>
      </c>
      <c r="K47" s="1">
        <v>111</v>
      </c>
      <c r="L47" s="1">
        <v>100.3</v>
      </c>
      <c r="M47" s="1">
        <v>115.3</v>
      </c>
      <c r="N47" s="1">
        <v>112.7</v>
      </c>
      <c r="O47" s="1">
        <v>121</v>
      </c>
      <c r="P47" s="1">
        <v>118.2</v>
      </c>
      <c r="Q47" s="1">
        <v>117.6</v>
      </c>
      <c r="R47" s="1">
        <v>116.3</v>
      </c>
      <c r="S47" s="1">
        <v>112.5</v>
      </c>
      <c r="T47" s="1">
        <v>115.7</v>
      </c>
      <c r="U47" s="1">
        <v>113.9</v>
      </c>
      <c r="V47" s="1">
        <v>110.9</v>
      </c>
      <c r="W47" s="1">
        <v>113.4</v>
      </c>
      <c r="X47" s="1">
        <v>111</v>
      </c>
      <c r="Y47" s="1">
        <v>111.2</v>
      </c>
      <c r="Z47" s="1">
        <v>111.2</v>
      </c>
      <c r="AA47" s="1">
        <v>112.5</v>
      </c>
      <c r="AB47" s="1">
        <v>109.1</v>
      </c>
      <c r="AC47" s="1">
        <v>111.4</v>
      </c>
      <c r="AD47" s="1">
        <v>114.7</v>
      </c>
      <c r="AE47" s="1"/>
    </row>
    <row r="48" spans="1:31" x14ac:dyDescent="0.35">
      <c r="A48" s="1" t="s">
        <v>73</v>
      </c>
      <c r="B48">
        <v>2014</v>
      </c>
      <c r="C48" s="1" t="s">
        <v>123</v>
      </c>
      <c r="D48" s="13">
        <v>120.9</v>
      </c>
      <c r="E48" s="1">
        <v>119.9</v>
      </c>
      <c r="F48" s="13">
        <v>116.2</v>
      </c>
      <c r="G48" s="1">
        <v>117</v>
      </c>
      <c r="H48" s="1">
        <v>107.3</v>
      </c>
      <c r="I48" s="1">
        <v>126.1</v>
      </c>
      <c r="J48" s="1">
        <v>120.7</v>
      </c>
      <c r="K48" s="1">
        <v>111</v>
      </c>
      <c r="L48" s="1">
        <v>101.8</v>
      </c>
      <c r="M48" s="1">
        <v>112.6</v>
      </c>
      <c r="N48" s="1">
        <v>113.2</v>
      </c>
      <c r="O48" s="1">
        <v>119.8</v>
      </c>
      <c r="P48" s="1">
        <v>117.6</v>
      </c>
      <c r="Q48" s="1">
        <v>116</v>
      </c>
      <c r="R48" s="1">
        <v>117.4</v>
      </c>
      <c r="S48" s="1">
        <v>114.6</v>
      </c>
      <c r="T48" s="1">
        <v>117</v>
      </c>
      <c r="U48" s="1">
        <v>113.9</v>
      </c>
      <c r="V48" s="1">
        <v>112.5</v>
      </c>
      <c r="W48" s="1">
        <v>113.6</v>
      </c>
      <c r="X48" s="1">
        <v>111.5</v>
      </c>
      <c r="Y48" s="1">
        <v>111.2</v>
      </c>
      <c r="Z48" s="1">
        <v>110.9</v>
      </c>
      <c r="AA48" s="1">
        <v>112.7</v>
      </c>
      <c r="AB48" s="1">
        <v>109</v>
      </c>
      <c r="AC48" s="1">
        <v>111.5</v>
      </c>
      <c r="AD48" s="1">
        <v>115.1</v>
      </c>
      <c r="AE48" s="1"/>
    </row>
    <row r="49" spans="1:31" hidden="1" x14ac:dyDescent="0.35">
      <c r="A49" s="1" t="s">
        <v>30</v>
      </c>
      <c r="B49">
        <v>2014</v>
      </c>
      <c r="C49" s="1" t="s">
        <v>136</v>
      </c>
      <c r="D49" s="13">
        <v>120.3</v>
      </c>
      <c r="E49" s="1">
        <v>120.2</v>
      </c>
      <c r="F49" s="1">
        <v>116.9</v>
      </c>
      <c r="G49" s="1">
        <v>118</v>
      </c>
      <c r="H49" s="1">
        <v>110.1</v>
      </c>
      <c r="I49" s="1">
        <v>126.3</v>
      </c>
      <c r="J49" s="1">
        <v>123.9</v>
      </c>
      <c r="K49" s="1">
        <v>111.5</v>
      </c>
      <c r="L49" s="1">
        <v>103.5</v>
      </c>
      <c r="M49" s="1">
        <v>111.6</v>
      </c>
      <c r="N49" s="1">
        <v>114.2</v>
      </c>
      <c r="O49" s="1">
        <v>119.2</v>
      </c>
      <c r="P49" s="1">
        <v>118.2</v>
      </c>
      <c r="Q49" s="1">
        <v>116.3</v>
      </c>
      <c r="R49" s="1">
        <v>118.7</v>
      </c>
      <c r="S49" s="1">
        <v>116.8</v>
      </c>
      <c r="T49" s="1">
        <v>118.5</v>
      </c>
      <c r="U49" s="1">
        <v>114.03333333333335</v>
      </c>
      <c r="V49" s="1">
        <v>113.4</v>
      </c>
      <c r="W49" s="1">
        <v>114.1</v>
      </c>
      <c r="X49" s="1">
        <v>112.1</v>
      </c>
      <c r="Y49" s="1">
        <v>111.4</v>
      </c>
      <c r="Z49" s="1">
        <v>110.9</v>
      </c>
      <c r="AA49" s="1">
        <v>113.1</v>
      </c>
      <c r="AB49" s="1">
        <v>108.9</v>
      </c>
      <c r="AC49" s="1">
        <v>111.8</v>
      </c>
      <c r="AD49" s="1">
        <v>116</v>
      </c>
      <c r="AE49" s="1"/>
    </row>
    <row r="50" spans="1:31" hidden="1" x14ac:dyDescent="0.35">
      <c r="A50" s="1" t="s">
        <v>54</v>
      </c>
      <c r="B50">
        <v>2014</v>
      </c>
      <c r="C50" s="1" t="s">
        <v>136</v>
      </c>
      <c r="D50" s="13">
        <v>122.7</v>
      </c>
      <c r="E50" s="1">
        <v>124.1</v>
      </c>
      <c r="F50" s="1">
        <v>114.2</v>
      </c>
      <c r="G50" s="1">
        <v>119.1</v>
      </c>
      <c r="H50" s="1">
        <v>103.5</v>
      </c>
      <c r="I50" s="1">
        <v>129.19999999999999</v>
      </c>
      <c r="J50" s="1">
        <v>127</v>
      </c>
      <c r="K50" s="1">
        <v>112.6</v>
      </c>
      <c r="L50" s="1">
        <v>101.3</v>
      </c>
      <c r="M50" s="1">
        <v>117</v>
      </c>
      <c r="N50" s="1">
        <v>112.9</v>
      </c>
      <c r="O50" s="1">
        <v>121.7</v>
      </c>
      <c r="P50" s="1">
        <v>120</v>
      </c>
      <c r="Q50" s="1">
        <v>118.3</v>
      </c>
      <c r="R50" s="1">
        <v>116.8</v>
      </c>
      <c r="S50" s="1">
        <v>112.9</v>
      </c>
      <c r="T50" s="1">
        <v>116.2</v>
      </c>
      <c r="U50" s="1">
        <v>114.3</v>
      </c>
      <c r="V50" s="1">
        <v>111.1</v>
      </c>
      <c r="W50" s="1">
        <v>114.1</v>
      </c>
      <c r="X50" s="1">
        <v>111.2</v>
      </c>
      <c r="Y50" s="1">
        <v>111.3</v>
      </c>
      <c r="Z50" s="1">
        <v>111.5</v>
      </c>
      <c r="AA50" s="1">
        <v>112.9</v>
      </c>
      <c r="AB50" s="1">
        <v>109.3</v>
      </c>
      <c r="AC50" s="1">
        <v>111.7</v>
      </c>
      <c r="AD50" s="1">
        <v>115.6</v>
      </c>
      <c r="AE50" s="1"/>
    </row>
    <row r="51" spans="1:31" hidden="1" x14ac:dyDescent="0.35">
      <c r="A51" s="1" t="s">
        <v>73</v>
      </c>
      <c r="B51">
        <v>2014</v>
      </c>
      <c r="C51" s="1" t="s">
        <v>136</v>
      </c>
      <c r="D51" s="13">
        <v>121.1</v>
      </c>
      <c r="E51" s="1">
        <v>121.6</v>
      </c>
      <c r="F51" s="1">
        <v>115.9</v>
      </c>
      <c r="G51" s="1">
        <v>118.4</v>
      </c>
      <c r="H51" s="1">
        <v>107.7</v>
      </c>
      <c r="I51" s="1">
        <v>127.7</v>
      </c>
      <c r="J51" s="1">
        <v>125</v>
      </c>
      <c r="K51" s="1">
        <v>111.9</v>
      </c>
      <c r="L51" s="1">
        <v>102.8</v>
      </c>
      <c r="M51" s="1">
        <v>113.4</v>
      </c>
      <c r="N51" s="1">
        <v>113.7</v>
      </c>
      <c r="O51" s="1">
        <v>120.4</v>
      </c>
      <c r="P51" s="1">
        <v>118.9</v>
      </c>
      <c r="Q51" s="1">
        <v>116.8</v>
      </c>
      <c r="R51" s="1">
        <v>118</v>
      </c>
      <c r="S51" s="1">
        <v>115.2</v>
      </c>
      <c r="T51" s="1">
        <v>117.6</v>
      </c>
      <c r="U51" s="1">
        <v>114.3</v>
      </c>
      <c r="V51" s="1">
        <v>112.5</v>
      </c>
      <c r="W51" s="1">
        <v>114.1</v>
      </c>
      <c r="X51" s="1">
        <v>111.8</v>
      </c>
      <c r="Y51" s="1">
        <v>111.3</v>
      </c>
      <c r="Z51" s="1">
        <v>111.2</v>
      </c>
      <c r="AA51" s="1">
        <v>113</v>
      </c>
      <c r="AB51" s="1">
        <v>109.1</v>
      </c>
      <c r="AC51" s="1">
        <v>111.8</v>
      </c>
      <c r="AD51" s="1">
        <v>115.8</v>
      </c>
      <c r="AE51" s="1"/>
    </row>
    <row r="52" spans="1:31" hidden="1" x14ac:dyDescent="0.35">
      <c r="A52" s="1" t="s">
        <v>30</v>
      </c>
      <c r="B52">
        <v>2014</v>
      </c>
      <c r="C52" s="1" t="s">
        <v>146</v>
      </c>
      <c r="D52" s="13">
        <v>120.7</v>
      </c>
      <c r="E52" s="1">
        <v>121.6</v>
      </c>
      <c r="F52" s="1">
        <v>116.1</v>
      </c>
      <c r="G52" s="1">
        <v>119.3</v>
      </c>
      <c r="H52" s="1">
        <v>110.3</v>
      </c>
      <c r="I52" s="1">
        <v>125.8</v>
      </c>
      <c r="J52" s="1">
        <v>129.30000000000001</v>
      </c>
      <c r="K52" s="1">
        <v>112.2</v>
      </c>
      <c r="L52" s="1">
        <v>103.6</v>
      </c>
      <c r="M52" s="1">
        <v>112.3</v>
      </c>
      <c r="N52" s="1">
        <v>114.9</v>
      </c>
      <c r="O52" s="1">
        <v>120.1</v>
      </c>
      <c r="P52" s="1">
        <v>119.5</v>
      </c>
      <c r="Q52" s="1">
        <v>117.3</v>
      </c>
      <c r="R52" s="1">
        <v>119.7</v>
      </c>
      <c r="S52" s="1">
        <v>117.3</v>
      </c>
      <c r="T52" s="1">
        <v>119.3</v>
      </c>
      <c r="U52" s="1">
        <v>114.33333333333331</v>
      </c>
      <c r="V52" s="1">
        <v>114.4</v>
      </c>
      <c r="W52" s="1">
        <v>114.9</v>
      </c>
      <c r="X52" s="1">
        <v>112.8</v>
      </c>
      <c r="Y52" s="1">
        <v>112.2</v>
      </c>
      <c r="Z52" s="1">
        <v>111.4</v>
      </c>
      <c r="AA52" s="1">
        <v>114.3</v>
      </c>
      <c r="AB52" s="1">
        <v>108</v>
      </c>
      <c r="AC52" s="1">
        <v>112.3</v>
      </c>
      <c r="AD52" s="1">
        <v>117</v>
      </c>
      <c r="AE52" s="1"/>
    </row>
    <row r="53" spans="1:31" hidden="1" x14ac:dyDescent="0.35">
      <c r="A53" s="1" t="s">
        <v>54</v>
      </c>
      <c r="B53">
        <v>2014</v>
      </c>
      <c r="C53" s="1" t="s">
        <v>146</v>
      </c>
      <c r="D53" s="13">
        <v>123.1</v>
      </c>
      <c r="E53" s="1">
        <v>125.9</v>
      </c>
      <c r="F53" s="1">
        <v>115.4</v>
      </c>
      <c r="G53" s="1">
        <v>120.4</v>
      </c>
      <c r="H53" s="1">
        <v>103.4</v>
      </c>
      <c r="I53" s="1">
        <v>131.19999999999999</v>
      </c>
      <c r="J53" s="1">
        <v>137.5</v>
      </c>
      <c r="K53" s="1">
        <v>112.8</v>
      </c>
      <c r="L53" s="1">
        <v>101.4</v>
      </c>
      <c r="M53" s="1">
        <v>118.3</v>
      </c>
      <c r="N53" s="1">
        <v>113.2</v>
      </c>
      <c r="O53" s="1">
        <v>122.4</v>
      </c>
      <c r="P53" s="1">
        <v>122</v>
      </c>
      <c r="Q53" s="1">
        <v>119</v>
      </c>
      <c r="R53" s="1">
        <v>117.4</v>
      </c>
      <c r="S53" s="1">
        <v>113.2</v>
      </c>
      <c r="T53" s="1">
        <v>116.7</v>
      </c>
      <c r="U53" s="1">
        <v>113.9</v>
      </c>
      <c r="V53" s="1">
        <v>111.2</v>
      </c>
      <c r="W53" s="1">
        <v>114.3</v>
      </c>
      <c r="X53" s="1">
        <v>111.4</v>
      </c>
      <c r="Y53" s="1">
        <v>111.5</v>
      </c>
      <c r="Z53" s="1">
        <v>111.8</v>
      </c>
      <c r="AA53" s="1">
        <v>115.1</v>
      </c>
      <c r="AB53" s="1">
        <v>108.7</v>
      </c>
      <c r="AC53" s="1">
        <v>112.2</v>
      </c>
      <c r="AD53" s="1">
        <v>116.4</v>
      </c>
      <c r="AE53" s="1"/>
    </row>
    <row r="54" spans="1:31" hidden="1" x14ac:dyDescent="0.35">
      <c r="A54" s="1" t="s">
        <v>73</v>
      </c>
      <c r="B54">
        <v>2014</v>
      </c>
      <c r="C54" s="1" t="s">
        <v>146</v>
      </c>
      <c r="D54" s="13">
        <v>121.5</v>
      </c>
      <c r="E54" s="1">
        <v>123.1</v>
      </c>
      <c r="F54" s="1">
        <v>115.8</v>
      </c>
      <c r="G54" s="1">
        <v>119.7</v>
      </c>
      <c r="H54" s="1">
        <v>107.8</v>
      </c>
      <c r="I54" s="1">
        <v>128.30000000000001</v>
      </c>
      <c r="J54" s="1">
        <v>132.1</v>
      </c>
      <c r="K54" s="1">
        <v>112.4</v>
      </c>
      <c r="L54" s="1">
        <v>102.9</v>
      </c>
      <c r="M54" s="1">
        <v>114.3</v>
      </c>
      <c r="N54" s="1">
        <v>114.2</v>
      </c>
      <c r="O54" s="1">
        <v>121.2</v>
      </c>
      <c r="P54" s="1">
        <v>120.4</v>
      </c>
      <c r="Q54" s="1">
        <v>117.8</v>
      </c>
      <c r="R54" s="1">
        <v>118.8</v>
      </c>
      <c r="S54" s="1">
        <v>115.6</v>
      </c>
      <c r="T54" s="1">
        <v>118.3</v>
      </c>
      <c r="U54" s="1">
        <v>113.9</v>
      </c>
      <c r="V54" s="1">
        <v>113.2</v>
      </c>
      <c r="W54" s="1">
        <v>114.6</v>
      </c>
      <c r="X54" s="1">
        <v>112.3</v>
      </c>
      <c r="Y54" s="1">
        <v>111.8</v>
      </c>
      <c r="Z54" s="1">
        <v>111.6</v>
      </c>
      <c r="AA54" s="1">
        <v>114.8</v>
      </c>
      <c r="AB54" s="1">
        <v>108.3</v>
      </c>
      <c r="AC54" s="1">
        <v>112.3</v>
      </c>
      <c r="AD54" s="1">
        <v>116.7</v>
      </c>
      <c r="AE54" s="1"/>
    </row>
    <row r="55" spans="1:31" hidden="1" x14ac:dyDescent="0.35">
      <c r="A55" s="1" t="s">
        <v>30</v>
      </c>
      <c r="B55">
        <v>2014</v>
      </c>
      <c r="C55" s="1" t="s">
        <v>163</v>
      </c>
      <c r="D55" s="13">
        <v>121.7</v>
      </c>
      <c r="E55" s="1">
        <v>122.5</v>
      </c>
      <c r="F55" s="1">
        <v>117.7</v>
      </c>
      <c r="G55" s="1">
        <v>120.6</v>
      </c>
      <c r="H55" s="1">
        <v>110.4</v>
      </c>
      <c r="I55" s="1">
        <v>129.1</v>
      </c>
      <c r="J55" s="1">
        <v>150.1</v>
      </c>
      <c r="K55" s="1">
        <v>113.2</v>
      </c>
      <c r="L55" s="1">
        <v>104.8</v>
      </c>
      <c r="M55" s="1">
        <v>113.3</v>
      </c>
      <c r="N55" s="1">
        <v>115.6</v>
      </c>
      <c r="O55" s="1">
        <v>120.9</v>
      </c>
      <c r="P55" s="1">
        <v>123.3</v>
      </c>
      <c r="Q55" s="1">
        <v>118</v>
      </c>
      <c r="R55" s="1">
        <v>120.7</v>
      </c>
      <c r="S55" s="1">
        <v>118.3</v>
      </c>
      <c r="T55" s="1">
        <v>120.3</v>
      </c>
      <c r="U55" s="1">
        <v>114.73333333333335</v>
      </c>
      <c r="V55" s="1">
        <v>115.3</v>
      </c>
      <c r="W55" s="1">
        <v>115.4</v>
      </c>
      <c r="X55" s="1">
        <v>113.4</v>
      </c>
      <c r="Y55" s="1">
        <v>113.2</v>
      </c>
      <c r="Z55" s="1">
        <v>111.8</v>
      </c>
      <c r="AA55" s="1">
        <v>115.5</v>
      </c>
      <c r="AB55" s="1">
        <v>108.8</v>
      </c>
      <c r="AC55" s="1">
        <v>113.1</v>
      </c>
      <c r="AD55" s="1">
        <v>119.5</v>
      </c>
      <c r="AE55" s="1"/>
    </row>
    <row r="56" spans="1:31" hidden="1" x14ac:dyDescent="0.35">
      <c r="A56" s="1" t="s">
        <v>54</v>
      </c>
      <c r="B56">
        <v>2014</v>
      </c>
      <c r="C56" s="1" t="s">
        <v>163</v>
      </c>
      <c r="D56" s="13">
        <v>123.8</v>
      </c>
      <c r="E56" s="1">
        <v>126.4</v>
      </c>
      <c r="F56" s="1">
        <v>118</v>
      </c>
      <c r="G56" s="1">
        <v>121.6</v>
      </c>
      <c r="H56" s="1">
        <v>103.5</v>
      </c>
      <c r="I56" s="1">
        <v>133.69999999999999</v>
      </c>
      <c r="J56" s="1">
        <v>172.4</v>
      </c>
      <c r="K56" s="1">
        <v>113.1</v>
      </c>
      <c r="L56" s="1">
        <v>102.7</v>
      </c>
      <c r="M56" s="1">
        <v>120</v>
      </c>
      <c r="N56" s="1">
        <v>113.8</v>
      </c>
      <c r="O56" s="1">
        <v>123.4</v>
      </c>
      <c r="P56" s="1">
        <v>127.1</v>
      </c>
      <c r="Q56" s="1">
        <v>121</v>
      </c>
      <c r="R56" s="1">
        <v>118</v>
      </c>
      <c r="S56" s="1">
        <v>113.6</v>
      </c>
      <c r="T56" s="1">
        <v>117.4</v>
      </c>
      <c r="U56" s="1">
        <v>114.8</v>
      </c>
      <c r="V56" s="1">
        <v>111.6</v>
      </c>
      <c r="W56" s="1">
        <v>114.9</v>
      </c>
      <c r="X56" s="1">
        <v>111.5</v>
      </c>
      <c r="Y56" s="1">
        <v>113</v>
      </c>
      <c r="Z56" s="1">
        <v>112.4</v>
      </c>
      <c r="AA56" s="1">
        <v>117.8</v>
      </c>
      <c r="AB56" s="1">
        <v>109.7</v>
      </c>
      <c r="AC56" s="1">
        <v>113.5</v>
      </c>
      <c r="AD56" s="1">
        <v>118.9</v>
      </c>
      <c r="AE56" s="1"/>
    </row>
    <row r="57" spans="1:31" hidden="1" x14ac:dyDescent="0.35">
      <c r="A57" s="1" t="s">
        <v>73</v>
      </c>
      <c r="B57">
        <v>2014</v>
      </c>
      <c r="C57" s="1" t="s">
        <v>163</v>
      </c>
      <c r="D57" s="13">
        <v>122.4</v>
      </c>
      <c r="E57" s="1">
        <v>123.9</v>
      </c>
      <c r="F57" s="1">
        <v>117.8</v>
      </c>
      <c r="G57" s="1">
        <v>121</v>
      </c>
      <c r="H57" s="1">
        <v>107.9</v>
      </c>
      <c r="I57" s="1">
        <v>131.19999999999999</v>
      </c>
      <c r="J57" s="1">
        <v>157.69999999999999</v>
      </c>
      <c r="K57" s="1">
        <v>113.2</v>
      </c>
      <c r="L57" s="1">
        <v>104.1</v>
      </c>
      <c r="M57" s="1">
        <v>115.5</v>
      </c>
      <c r="N57" s="1">
        <v>114.8</v>
      </c>
      <c r="O57" s="1">
        <v>122.1</v>
      </c>
      <c r="P57" s="1">
        <v>124.7</v>
      </c>
      <c r="Q57" s="1">
        <v>118.8</v>
      </c>
      <c r="R57" s="1">
        <v>119.6</v>
      </c>
      <c r="S57" s="1">
        <v>116.3</v>
      </c>
      <c r="T57" s="1">
        <v>119.1</v>
      </c>
      <c r="U57" s="1">
        <v>114.8</v>
      </c>
      <c r="V57" s="1">
        <v>113.9</v>
      </c>
      <c r="W57" s="1">
        <v>115.2</v>
      </c>
      <c r="X57" s="1">
        <v>112.7</v>
      </c>
      <c r="Y57" s="1">
        <v>113.1</v>
      </c>
      <c r="Z57" s="1">
        <v>112.1</v>
      </c>
      <c r="AA57" s="1">
        <v>116.8</v>
      </c>
      <c r="AB57" s="1">
        <v>109.2</v>
      </c>
      <c r="AC57" s="1">
        <v>113.3</v>
      </c>
      <c r="AD57" s="1">
        <v>119.2</v>
      </c>
      <c r="AE57" s="1"/>
    </row>
    <row r="58" spans="1:31" hidden="1" x14ac:dyDescent="0.35">
      <c r="A58" s="1" t="s">
        <v>30</v>
      </c>
      <c r="B58">
        <v>2014</v>
      </c>
      <c r="C58" s="1" t="s">
        <v>182</v>
      </c>
      <c r="D58" s="13">
        <v>121.8</v>
      </c>
      <c r="E58" s="1">
        <v>122.8</v>
      </c>
      <c r="F58" s="1">
        <v>117.8</v>
      </c>
      <c r="G58" s="1">
        <v>121.9</v>
      </c>
      <c r="H58" s="1">
        <v>110.6</v>
      </c>
      <c r="I58" s="1">
        <v>129.69999999999999</v>
      </c>
      <c r="J58" s="1">
        <v>161.1</v>
      </c>
      <c r="K58" s="1">
        <v>114.1</v>
      </c>
      <c r="L58" s="1">
        <v>105.1</v>
      </c>
      <c r="M58" s="1">
        <v>114.6</v>
      </c>
      <c r="N58" s="1">
        <v>115.8</v>
      </c>
      <c r="O58" s="1">
        <v>121.7</v>
      </c>
      <c r="P58" s="1">
        <v>125.3</v>
      </c>
      <c r="Q58" s="1">
        <v>118.8</v>
      </c>
      <c r="R58" s="1">
        <v>120.9</v>
      </c>
      <c r="S58" s="1">
        <v>118.8</v>
      </c>
      <c r="T58" s="1">
        <v>120.7</v>
      </c>
      <c r="U58" s="1">
        <v>115.46666666666668</v>
      </c>
      <c r="V58" s="1">
        <v>115.4</v>
      </c>
      <c r="W58" s="1">
        <v>115.9</v>
      </c>
      <c r="X58" s="1">
        <v>114</v>
      </c>
      <c r="Y58" s="1">
        <v>113.2</v>
      </c>
      <c r="Z58" s="1">
        <v>112.2</v>
      </c>
      <c r="AA58" s="1">
        <v>116.2</v>
      </c>
      <c r="AB58" s="1">
        <v>109.4</v>
      </c>
      <c r="AC58" s="1">
        <v>113.5</v>
      </c>
      <c r="AD58" s="1">
        <v>120.7</v>
      </c>
      <c r="AE58" s="1"/>
    </row>
    <row r="59" spans="1:31" hidden="1" x14ac:dyDescent="0.35">
      <c r="A59" s="1" t="s">
        <v>54</v>
      </c>
      <c r="B59">
        <v>2014</v>
      </c>
      <c r="C59" s="1" t="s">
        <v>182</v>
      </c>
      <c r="D59" s="13">
        <v>124.8</v>
      </c>
      <c r="E59" s="1">
        <v>127.3</v>
      </c>
      <c r="F59" s="1">
        <v>116.5</v>
      </c>
      <c r="G59" s="1">
        <v>122.2</v>
      </c>
      <c r="H59" s="1">
        <v>103.6</v>
      </c>
      <c r="I59" s="1">
        <v>132.69999999999999</v>
      </c>
      <c r="J59" s="1">
        <v>181.9</v>
      </c>
      <c r="K59" s="1">
        <v>115.2</v>
      </c>
      <c r="L59" s="1">
        <v>102.7</v>
      </c>
      <c r="M59" s="1">
        <v>122.1</v>
      </c>
      <c r="N59" s="1">
        <v>114.4</v>
      </c>
      <c r="O59" s="1">
        <v>124.7</v>
      </c>
      <c r="P59" s="1">
        <v>128.9</v>
      </c>
      <c r="Q59" s="1">
        <v>123</v>
      </c>
      <c r="R59" s="1">
        <v>118.6</v>
      </c>
      <c r="S59" s="1">
        <v>114.1</v>
      </c>
      <c r="T59" s="1">
        <v>117.9</v>
      </c>
      <c r="U59" s="1">
        <v>115.5</v>
      </c>
      <c r="V59" s="1">
        <v>111.8</v>
      </c>
      <c r="W59" s="1">
        <v>115.3</v>
      </c>
      <c r="X59" s="1">
        <v>112.2</v>
      </c>
      <c r="Y59" s="1">
        <v>112.5</v>
      </c>
      <c r="Z59" s="1">
        <v>112.9</v>
      </c>
      <c r="AA59" s="1">
        <v>119.2</v>
      </c>
      <c r="AB59" s="1">
        <v>110.5</v>
      </c>
      <c r="AC59" s="1">
        <v>113.9</v>
      </c>
      <c r="AD59" s="1">
        <v>119.9</v>
      </c>
      <c r="AE59" s="1"/>
    </row>
    <row r="60" spans="1:31" hidden="1" x14ac:dyDescent="0.35">
      <c r="A60" s="1" t="s">
        <v>73</v>
      </c>
      <c r="B60">
        <v>2014</v>
      </c>
      <c r="C60" s="1" t="s">
        <v>182</v>
      </c>
      <c r="D60" s="13">
        <v>122.7</v>
      </c>
      <c r="E60" s="1">
        <v>124.4</v>
      </c>
      <c r="F60" s="1">
        <v>117.3</v>
      </c>
      <c r="G60" s="1">
        <v>122</v>
      </c>
      <c r="H60" s="1">
        <v>108</v>
      </c>
      <c r="I60" s="1">
        <v>131.1</v>
      </c>
      <c r="J60" s="1">
        <v>168.2</v>
      </c>
      <c r="K60" s="1">
        <v>114.5</v>
      </c>
      <c r="L60" s="1">
        <v>104.3</v>
      </c>
      <c r="M60" s="1">
        <v>117.1</v>
      </c>
      <c r="N60" s="1">
        <v>115.2</v>
      </c>
      <c r="O60" s="1">
        <v>123.1</v>
      </c>
      <c r="P60" s="1">
        <v>126.6</v>
      </c>
      <c r="Q60" s="1">
        <v>119.9</v>
      </c>
      <c r="R60" s="1">
        <v>120</v>
      </c>
      <c r="S60" s="1">
        <v>116.8</v>
      </c>
      <c r="T60" s="1">
        <v>119.6</v>
      </c>
      <c r="U60" s="1">
        <v>115.5</v>
      </c>
      <c r="V60" s="1">
        <v>114</v>
      </c>
      <c r="W60" s="1">
        <v>115.6</v>
      </c>
      <c r="X60" s="1">
        <v>113.3</v>
      </c>
      <c r="Y60" s="1">
        <v>112.8</v>
      </c>
      <c r="Z60" s="1">
        <v>112.6</v>
      </c>
      <c r="AA60" s="1">
        <v>118</v>
      </c>
      <c r="AB60" s="1">
        <v>109.9</v>
      </c>
      <c r="AC60" s="1">
        <v>113.7</v>
      </c>
      <c r="AD60" s="1">
        <v>120.3</v>
      </c>
      <c r="AE60" s="1"/>
    </row>
    <row r="61" spans="1:31" hidden="1" x14ac:dyDescent="0.35">
      <c r="A61" s="1" t="s">
        <v>30</v>
      </c>
      <c r="B61">
        <v>2014</v>
      </c>
      <c r="C61" s="1" t="s">
        <v>197</v>
      </c>
      <c r="D61" s="13">
        <v>122.3</v>
      </c>
      <c r="E61" s="1">
        <v>122.4</v>
      </c>
      <c r="F61" s="1">
        <v>117.8</v>
      </c>
      <c r="G61" s="1">
        <v>122.7</v>
      </c>
      <c r="H61" s="1">
        <v>110.4</v>
      </c>
      <c r="I61" s="1">
        <v>129.80000000000001</v>
      </c>
      <c r="J61" s="1">
        <v>158.80000000000001</v>
      </c>
      <c r="K61" s="1">
        <v>115</v>
      </c>
      <c r="L61" s="1">
        <v>104.7</v>
      </c>
      <c r="M61" s="1">
        <v>114.9</v>
      </c>
      <c r="N61" s="1">
        <v>116.5</v>
      </c>
      <c r="O61" s="1">
        <v>122.6</v>
      </c>
      <c r="P61" s="1">
        <v>125.3</v>
      </c>
      <c r="Q61" s="1">
        <v>119.5</v>
      </c>
      <c r="R61" s="1">
        <v>121.7</v>
      </c>
      <c r="S61" s="1">
        <v>119.2</v>
      </c>
      <c r="T61" s="1">
        <v>121.3</v>
      </c>
      <c r="U61" s="1">
        <v>116.10000000000002</v>
      </c>
      <c r="V61" s="1">
        <v>115.8</v>
      </c>
      <c r="W61" s="1">
        <v>116.7</v>
      </c>
      <c r="X61" s="1">
        <v>114.5</v>
      </c>
      <c r="Y61" s="1">
        <v>112.8</v>
      </c>
      <c r="Z61" s="1">
        <v>112.6</v>
      </c>
      <c r="AA61" s="1">
        <v>116.6</v>
      </c>
      <c r="AB61" s="1">
        <v>109.1</v>
      </c>
      <c r="AC61" s="1">
        <v>113.7</v>
      </c>
      <c r="AD61" s="1">
        <v>120.9</v>
      </c>
      <c r="AE61" s="1"/>
    </row>
    <row r="62" spans="1:31" hidden="1" x14ac:dyDescent="0.35">
      <c r="A62" s="1" t="s">
        <v>54</v>
      </c>
      <c r="B62">
        <v>2014</v>
      </c>
      <c r="C62" s="1" t="s">
        <v>197</v>
      </c>
      <c r="D62" s="13">
        <v>124.2</v>
      </c>
      <c r="E62" s="1">
        <v>125.4</v>
      </c>
      <c r="F62" s="1">
        <v>116.4</v>
      </c>
      <c r="G62" s="1">
        <v>122.7</v>
      </c>
      <c r="H62" s="1">
        <v>103.5</v>
      </c>
      <c r="I62" s="1">
        <v>124.5</v>
      </c>
      <c r="J62" s="1">
        <v>168.6</v>
      </c>
      <c r="K62" s="1">
        <v>116.9</v>
      </c>
      <c r="L62" s="1">
        <v>101.9</v>
      </c>
      <c r="M62" s="1">
        <v>122.9</v>
      </c>
      <c r="N62" s="1">
        <v>114.8</v>
      </c>
      <c r="O62" s="1">
        <v>125.2</v>
      </c>
      <c r="P62" s="1">
        <v>126.7</v>
      </c>
      <c r="Q62" s="1">
        <v>124.3</v>
      </c>
      <c r="R62" s="1">
        <v>119.2</v>
      </c>
      <c r="S62" s="1">
        <v>114.5</v>
      </c>
      <c r="T62" s="1">
        <v>118.4</v>
      </c>
      <c r="U62" s="1">
        <v>116.1</v>
      </c>
      <c r="V62" s="1">
        <v>111.8</v>
      </c>
      <c r="W62" s="1">
        <v>115.5</v>
      </c>
      <c r="X62" s="1">
        <v>112.3</v>
      </c>
      <c r="Y62" s="1">
        <v>111.2</v>
      </c>
      <c r="Z62" s="1">
        <v>113.4</v>
      </c>
      <c r="AA62" s="1">
        <v>120</v>
      </c>
      <c r="AB62" s="1">
        <v>110</v>
      </c>
      <c r="AC62" s="1">
        <v>113.6</v>
      </c>
      <c r="AD62" s="1">
        <v>119.2</v>
      </c>
      <c r="AE62" s="1"/>
    </row>
    <row r="63" spans="1:31" hidden="1" x14ac:dyDescent="0.35">
      <c r="A63" s="1" t="s">
        <v>73</v>
      </c>
      <c r="B63">
        <v>2014</v>
      </c>
      <c r="C63" s="1" t="s">
        <v>197</v>
      </c>
      <c r="D63" s="13">
        <v>122.9</v>
      </c>
      <c r="E63" s="1">
        <v>123.5</v>
      </c>
      <c r="F63" s="1">
        <v>117.3</v>
      </c>
      <c r="G63" s="1">
        <v>122.7</v>
      </c>
      <c r="H63" s="1">
        <v>107.9</v>
      </c>
      <c r="I63" s="1">
        <v>127.3</v>
      </c>
      <c r="J63" s="1">
        <v>162.1</v>
      </c>
      <c r="K63" s="1">
        <v>115.6</v>
      </c>
      <c r="L63" s="1">
        <v>103.8</v>
      </c>
      <c r="M63" s="1">
        <v>117.6</v>
      </c>
      <c r="N63" s="1">
        <v>115.8</v>
      </c>
      <c r="O63" s="1">
        <v>123.8</v>
      </c>
      <c r="P63" s="1">
        <v>125.8</v>
      </c>
      <c r="Q63" s="1">
        <v>120.8</v>
      </c>
      <c r="R63" s="1">
        <v>120.7</v>
      </c>
      <c r="S63" s="1">
        <v>117.2</v>
      </c>
      <c r="T63" s="1">
        <v>120.1</v>
      </c>
      <c r="U63" s="1">
        <v>116.1</v>
      </c>
      <c r="V63" s="1">
        <v>114.3</v>
      </c>
      <c r="W63" s="1">
        <v>116.1</v>
      </c>
      <c r="X63" s="1">
        <v>113.7</v>
      </c>
      <c r="Y63" s="1">
        <v>112</v>
      </c>
      <c r="Z63" s="1">
        <v>113.1</v>
      </c>
      <c r="AA63" s="1">
        <v>118.6</v>
      </c>
      <c r="AB63" s="1">
        <v>109.5</v>
      </c>
      <c r="AC63" s="1">
        <v>113.7</v>
      </c>
      <c r="AD63" s="1">
        <v>120.1</v>
      </c>
      <c r="AE63" s="1"/>
    </row>
    <row r="64" spans="1:31" hidden="1" x14ac:dyDescent="0.35">
      <c r="A64" s="1" t="s">
        <v>30</v>
      </c>
      <c r="B64">
        <v>2014</v>
      </c>
      <c r="C64" s="1" t="s">
        <v>207</v>
      </c>
      <c r="D64" s="13">
        <v>122.6</v>
      </c>
      <c r="E64" s="1">
        <v>122.5</v>
      </c>
      <c r="F64" s="1">
        <v>118.3</v>
      </c>
      <c r="G64" s="1">
        <v>123.2</v>
      </c>
      <c r="H64" s="1">
        <v>110.5</v>
      </c>
      <c r="I64" s="1">
        <v>128.9</v>
      </c>
      <c r="J64" s="1">
        <v>155.30000000000001</v>
      </c>
      <c r="K64" s="1">
        <v>115.5</v>
      </c>
      <c r="L64" s="1">
        <v>104</v>
      </c>
      <c r="M64" s="1">
        <v>115.3</v>
      </c>
      <c r="N64" s="1">
        <v>116.8</v>
      </c>
      <c r="O64" s="1">
        <v>123.2</v>
      </c>
      <c r="P64" s="1">
        <v>125.1</v>
      </c>
      <c r="Q64" s="1">
        <v>120</v>
      </c>
      <c r="R64" s="1">
        <v>122.7</v>
      </c>
      <c r="S64" s="1">
        <v>120.3</v>
      </c>
      <c r="T64" s="1">
        <v>122.3</v>
      </c>
      <c r="U64" s="1">
        <v>116.63333333333333</v>
      </c>
      <c r="V64" s="1">
        <v>116.4</v>
      </c>
      <c r="W64" s="1">
        <v>117.5</v>
      </c>
      <c r="X64" s="1">
        <v>115.3</v>
      </c>
      <c r="Y64" s="1">
        <v>112.6</v>
      </c>
      <c r="Z64" s="1">
        <v>113</v>
      </c>
      <c r="AA64" s="1">
        <v>116.9</v>
      </c>
      <c r="AB64" s="1">
        <v>109.3</v>
      </c>
      <c r="AC64" s="1">
        <v>114</v>
      </c>
      <c r="AD64" s="1">
        <v>121</v>
      </c>
      <c r="AE64" s="1"/>
    </row>
    <row r="65" spans="1:31" hidden="1" x14ac:dyDescent="0.35">
      <c r="A65" s="1" t="s">
        <v>54</v>
      </c>
      <c r="B65">
        <v>2014</v>
      </c>
      <c r="C65" s="1" t="s">
        <v>207</v>
      </c>
      <c r="D65" s="13">
        <v>124.6</v>
      </c>
      <c r="E65" s="1">
        <v>126.1</v>
      </c>
      <c r="F65" s="1">
        <v>117.8</v>
      </c>
      <c r="G65" s="1">
        <v>123.1</v>
      </c>
      <c r="H65" s="1">
        <v>103.5</v>
      </c>
      <c r="I65" s="1">
        <v>123.5</v>
      </c>
      <c r="J65" s="1">
        <v>159.6</v>
      </c>
      <c r="K65" s="1">
        <v>117.4</v>
      </c>
      <c r="L65" s="1">
        <v>101.2</v>
      </c>
      <c r="M65" s="1">
        <v>123.8</v>
      </c>
      <c r="N65" s="1">
        <v>115.2</v>
      </c>
      <c r="O65" s="1">
        <v>125.9</v>
      </c>
      <c r="P65" s="1">
        <v>125.8</v>
      </c>
      <c r="Q65" s="1">
        <v>124.3</v>
      </c>
      <c r="R65" s="1">
        <v>119.6</v>
      </c>
      <c r="S65" s="1">
        <v>114.9</v>
      </c>
      <c r="T65" s="1">
        <v>118.9</v>
      </c>
      <c r="U65" s="1">
        <v>116.7</v>
      </c>
      <c r="V65" s="1">
        <v>112</v>
      </c>
      <c r="W65" s="1">
        <v>115.8</v>
      </c>
      <c r="X65" s="1">
        <v>112.6</v>
      </c>
      <c r="Y65" s="1">
        <v>111</v>
      </c>
      <c r="Z65" s="1">
        <v>113.6</v>
      </c>
      <c r="AA65" s="1">
        <v>120.2</v>
      </c>
      <c r="AB65" s="1">
        <v>110.1</v>
      </c>
      <c r="AC65" s="1">
        <v>113.7</v>
      </c>
      <c r="AD65" s="1">
        <v>119.1</v>
      </c>
      <c r="AE65" s="1"/>
    </row>
    <row r="66" spans="1:31" hidden="1" x14ac:dyDescent="0.35">
      <c r="A66" s="1" t="s">
        <v>73</v>
      </c>
      <c r="B66">
        <v>2014</v>
      </c>
      <c r="C66" s="1" t="s">
        <v>207</v>
      </c>
      <c r="D66" s="13">
        <v>123.2</v>
      </c>
      <c r="E66" s="1">
        <v>123.8</v>
      </c>
      <c r="F66" s="1">
        <v>118.1</v>
      </c>
      <c r="G66" s="1">
        <v>123.2</v>
      </c>
      <c r="H66" s="1">
        <v>107.9</v>
      </c>
      <c r="I66" s="1">
        <v>126.4</v>
      </c>
      <c r="J66" s="1">
        <v>156.80000000000001</v>
      </c>
      <c r="K66" s="1">
        <v>116.1</v>
      </c>
      <c r="L66" s="1">
        <v>103.1</v>
      </c>
      <c r="M66" s="1">
        <v>118.1</v>
      </c>
      <c r="N66" s="1">
        <v>116.1</v>
      </c>
      <c r="O66" s="1">
        <v>124.5</v>
      </c>
      <c r="P66" s="1">
        <v>125.4</v>
      </c>
      <c r="Q66" s="1">
        <v>121.1</v>
      </c>
      <c r="R66" s="1">
        <v>121.5</v>
      </c>
      <c r="S66" s="1">
        <v>118.1</v>
      </c>
      <c r="T66" s="1">
        <v>121</v>
      </c>
      <c r="U66" s="1">
        <v>116.7</v>
      </c>
      <c r="V66" s="1">
        <v>114.7</v>
      </c>
      <c r="W66" s="1">
        <v>116.7</v>
      </c>
      <c r="X66" s="1">
        <v>114.3</v>
      </c>
      <c r="Y66" s="1">
        <v>111.8</v>
      </c>
      <c r="Z66" s="1">
        <v>113.3</v>
      </c>
      <c r="AA66" s="1">
        <v>118.8</v>
      </c>
      <c r="AB66" s="1">
        <v>109.6</v>
      </c>
      <c r="AC66" s="1">
        <v>113.9</v>
      </c>
      <c r="AD66" s="1">
        <v>120.1</v>
      </c>
      <c r="AE66" s="1"/>
    </row>
    <row r="67" spans="1:31" hidden="1" x14ac:dyDescent="0.35">
      <c r="A67" s="1" t="s">
        <v>30</v>
      </c>
      <c r="B67">
        <v>2014</v>
      </c>
      <c r="C67" s="1" t="s">
        <v>233</v>
      </c>
      <c r="D67" s="13">
        <v>122.7</v>
      </c>
      <c r="E67" s="1">
        <v>122.6</v>
      </c>
      <c r="F67" s="1">
        <v>119.9</v>
      </c>
      <c r="G67" s="1">
        <v>124</v>
      </c>
      <c r="H67" s="1">
        <v>110.5</v>
      </c>
      <c r="I67" s="1">
        <v>128.80000000000001</v>
      </c>
      <c r="J67" s="1">
        <v>152</v>
      </c>
      <c r="K67" s="1">
        <v>116.2</v>
      </c>
      <c r="L67" s="1">
        <v>103.3</v>
      </c>
      <c r="M67" s="1">
        <v>115.8</v>
      </c>
      <c r="N67" s="1">
        <v>116.8</v>
      </c>
      <c r="O67" s="1">
        <v>124.5</v>
      </c>
      <c r="P67" s="1">
        <v>124.9</v>
      </c>
      <c r="Q67" s="1">
        <v>120.8</v>
      </c>
      <c r="R67" s="1">
        <v>123.3</v>
      </c>
      <c r="S67" s="1">
        <v>120.5</v>
      </c>
      <c r="T67" s="1">
        <v>122.9</v>
      </c>
      <c r="U67" s="1">
        <v>116.76666666666667</v>
      </c>
      <c r="V67" s="1">
        <v>117.3</v>
      </c>
      <c r="W67" s="1">
        <v>118.1</v>
      </c>
      <c r="X67" s="1">
        <v>115.9</v>
      </c>
      <c r="Y67" s="1">
        <v>112</v>
      </c>
      <c r="Z67" s="1">
        <v>113.3</v>
      </c>
      <c r="AA67" s="1">
        <v>117.2</v>
      </c>
      <c r="AB67" s="1">
        <v>108.8</v>
      </c>
      <c r="AC67" s="1">
        <v>114.1</v>
      </c>
      <c r="AD67" s="1">
        <v>121.1</v>
      </c>
      <c r="AE67" s="1"/>
    </row>
    <row r="68" spans="1:31" hidden="1" x14ac:dyDescent="0.35">
      <c r="A68" s="1" t="s">
        <v>54</v>
      </c>
      <c r="B68">
        <v>2014</v>
      </c>
      <c r="C68" s="1" t="s">
        <v>233</v>
      </c>
      <c r="D68" s="13">
        <v>124.5</v>
      </c>
      <c r="E68" s="1">
        <v>125.6</v>
      </c>
      <c r="F68" s="1">
        <v>122.7</v>
      </c>
      <c r="G68" s="1">
        <v>124.6</v>
      </c>
      <c r="H68" s="1">
        <v>103.2</v>
      </c>
      <c r="I68" s="1">
        <v>122.2</v>
      </c>
      <c r="J68" s="1">
        <v>153.19999999999999</v>
      </c>
      <c r="K68" s="1">
        <v>119.3</v>
      </c>
      <c r="L68" s="1">
        <v>99.8</v>
      </c>
      <c r="M68" s="1">
        <v>124.6</v>
      </c>
      <c r="N68" s="1">
        <v>115.8</v>
      </c>
      <c r="O68" s="1">
        <v>126.9</v>
      </c>
      <c r="P68" s="1">
        <v>125.4</v>
      </c>
      <c r="Q68" s="1">
        <v>125.8</v>
      </c>
      <c r="R68" s="1">
        <v>120.3</v>
      </c>
      <c r="S68" s="1">
        <v>115.4</v>
      </c>
      <c r="T68" s="1">
        <v>119.5</v>
      </c>
      <c r="U68" s="1">
        <v>117.1</v>
      </c>
      <c r="V68" s="1">
        <v>112.6</v>
      </c>
      <c r="W68" s="1">
        <v>116.4</v>
      </c>
      <c r="X68" s="1">
        <v>113</v>
      </c>
      <c r="Y68" s="1">
        <v>109.7</v>
      </c>
      <c r="Z68" s="1">
        <v>114</v>
      </c>
      <c r="AA68" s="1">
        <v>120.3</v>
      </c>
      <c r="AB68" s="1">
        <v>109.6</v>
      </c>
      <c r="AC68" s="1">
        <v>113.4</v>
      </c>
      <c r="AD68" s="1">
        <v>119</v>
      </c>
      <c r="AE68" s="1"/>
    </row>
    <row r="69" spans="1:31" hidden="1" x14ac:dyDescent="0.35">
      <c r="A69" s="1" t="s">
        <v>73</v>
      </c>
      <c r="B69">
        <v>2014</v>
      </c>
      <c r="C69" s="1" t="s">
        <v>233</v>
      </c>
      <c r="D69" s="13">
        <v>123.3</v>
      </c>
      <c r="E69" s="1">
        <v>123.7</v>
      </c>
      <c r="F69" s="1">
        <v>121</v>
      </c>
      <c r="G69" s="1">
        <v>124.2</v>
      </c>
      <c r="H69" s="1">
        <v>107.8</v>
      </c>
      <c r="I69" s="1">
        <v>125.7</v>
      </c>
      <c r="J69" s="1">
        <v>152.4</v>
      </c>
      <c r="K69" s="1">
        <v>117.2</v>
      </c>
      <c r="L69" s="1">
        <v>102.1</v>
      </c>
      <c r="M69" s="1">
        <v>118.7</v>
      </c>
      <c r="N69" s="1">
        <v>116.4</v>
      </c>
      <c r="O69" s="1">
        <v>125.6</v>
      </c>
      <c r="P69" s="1">
        <v>125.1</v>
      </c>
      <c r="Q69" s="1">
        <v>122.1</v>
      </c>
      <c r="R69" s="1">
        <v>122.1</v>
      </c>
      <c r="S69" s="1">
        <v>118.4</v>
      </c>
      <c r="T69" s="1">
        <v>121.6</v>
      </c>
      <c r="U69" s="1">
        <v>117.1</v>
      </c>
      <c r="V69" s="1">
        <v>115.5</v>
      </c>
      <c r="W69" s="1">
        <v>117.3</v>
      </c>
      <c r="X69" s="1">
        <v>114.8</v>
      </c>
      <c r="Y69" s="1">
        <v>110.8</v>
      </c>
      <c r="Z69" s="1">
        <v>113.7</v>
      </c>
      <c r="AA69" s="1">
        <v>119</v>
      </c>
      <c r="AB69" s="1">
        <v>109.1</v>
      </c>
      <c r="AC69" s="1">
        <v>113.8</v>
      </c>
      <c r="AD69" s="1">
        <v>120.1</v>
      </c>
      <c r="AE69" s="1"/>
    </row>
    <row r="70" spans="1:31" hidden="1" x14ac:dyDescent="0.35">
      <c r="A70" s="1" t="s">
        <v>30</v>
      </c>
      <c r="B70">
        <v>2014</v>
      </c>
      <c r="C70" s="1" t="s">
        <v>242</v>
      </c>
      <c r="D70" s="13">
        <v>122.4</v>
      </c>
      <c r="E70" s="1">
        <v>122.4</v>
      </c>
      <c r="F70" s="1">
        <v>121.8</v>
      </c>
      <c r="G70" s="1">
        <v>124.2</v>
      </c>
      <c r="H70" s="1">
        <v>110.2</v>
      </c>
      <c r="I70" s="1">
        <v>128.6</v>
      </c>
      <c r="J70" s="1">
        <v>140.30000000000001</v>
      </c>
      <c r="K70" s="1">
        <v>116.3</v>
      </c>
      <c r="L70" s="1">
        <v>102</v>
      </c>
      <c r="M70" s="1">
        <v>116</v>
      </c>
      <c r="N70" s="1">
        <v>117.3</v>
      </c>
      <c r="O70" s="1">
        <v>124.8</v>
      </c>
      <c r="P70" s="1">
        <v>123.3</v>
      </c>
      <c r="Q70" s="1">
        <v>121.7</v>
      </c>
      <c r="R70" s="1">
        <v>123.8</v>
      </c>
      <c r="S70" s="1">
        <v>120.6</v>
      </c>
      <c r="T70" s="1">
        <v>123.3</v>
      </c>
      <c r="U70" s="1">
        <v>116.96666666666665</v>
      </c>
      <c r="V70" s="1">
        <v>117.4</v>
      </c>
      <c r="W70" s="1">
        <v>118.2</v>
      </c>
      <c r="X70" s="1">
        <v>116.2</v>
      </c>
      <c r="Y70" s="1">
        <v>111.5</v>
      </c>
      <c r="Z70" s="1">
        <v>113.3</v>
      </c>
      <c r="AA70" s="1">
        <v>117.7</v>
      </c>
      <c r="AB70" s="1">
        <v>109.4</v>
      </c>
      <c r="AC70" s="1">
        <v>114.2</v>
      </c>
      <c r="AD70" s="1">
        <v>120.3</v>
      </c>
      <c r="AE70" s="1"/>
    </row>
    <row r="71" spans="1:31" hidden="1" x14ac:dyDescent="0.35">
      <c r="A71" s="1" t="s">
        <v>54</v>
      </c>
      <c r="B71">
        <v>2014</v>
      </c>
      <c r="C71" s="1" t="s">
        <v>242</v>
      </c>
      <c r="D71" s="13">
        <v>124</v>
      </c>
      <c r="E71" s="1">
        <v>124.7</v>
      </c>
      <c r="F71" s="1">
        <v>126.3</v>
      </c>
      <c r="G71" s="1">
        <v>124.9</v>
      </c>
      <c r="H71" s="1">
        <v>103</v>
      </c>
      <c r="I71" s="1">
        <v>122.3</v>
      </c>
      <c r="J71" s="1">
        <v>141</v>
      </c>
      <c r="K71" s="1">
        <v>120.1</v>
      </c>
      <c r="L71" s="1">
        <v>97.8</v>
      </c>
      <c r="M71" s="1">
        <v>125.4</v>
      </c>
      <c r="N71" s="1">
        <v>116.1</v>
      </c>
      <c r="O71" s="1">
        <v>127.6</v>
      </c>
      <c r="P71" s="1">
        <v>124</v>
      </c>
      <c r="Q71" s="1">
        <v>126.4</v>
      </c>
      <c r="R71" s="1">
        <v>120.7</v>
      </c>
      <c r="S71" s="1">
        <v>115.8</v>
      </c>
      <c r="T71" s="1">
        <v>120</v>
      </c>
      <c r="U71" s="1">
        <v>116.5</v>
      </c>
      <c r="V71" s="1">
        <v>113</v>
      </c>
      <c r="W71" s="1">
        <v>116.8</v>
      </c>
      <c r="X71" s="1">
        <v>113.2</v>
      </c>
      <c r="Y71" s="1">
        <v>108.8</v>
      </c>
      <c r="Z71" s="1">
        <v>114.3</v>
      </c>
      <c r="AA71" s="1">
        <v>120.7</v>
      </c>
      <c r="AB71" s="1">
        <v>110.4</v>
      </c>
      <c r="AC71" s="1">
        <v>113.4</v>
      </c>
      <c r="AD71" s="1">
        <v>118.4</v>
      </c>
      <c r="AE71" s="1"/>
    </row>
    <row r="72" spans="1:31" hidden="1" x14ac:dyDescent="0.35">
      <c r="A72" s="1" t="s">
        <v>73</v>
      </c>
      <c r="B72">
        <v>2014</v>
      </c>
      <c r="C72" s="1" t="s">
        <v>242</v>
      </c>
      <c r="D72" s="13">
        <v>122.9</v>
      </c>
      <c r="E72" s="1">
        <v>123.2</v>
      </c>
      <c r="F72" s="1">
        <v>123.5</v>
      </c>
      <c r="G72" s="1">
        <v>124.5</v>
      </c>
      <c r="H72" s="1">
        <v>107.6</v>
      </c>
      <c r="I72" s="1">
        <v>125.7</v>
      </c>
      <c r="J72" s="1">
        <v>140.5</v>
      </c>
      <c r="K72" s="1">
        <v>117.6</v>
      </c>
      <c r="L72" s="1">
        <v>100.6</v>
      </c>
      <c r="M72" s="1">
        <v>119.1</v>
      </c>
      <c r="N72" s="1">
        <v>116.8</v>
      </c>
      <c r="O72" s="1">
        <v>126.1</v>
      </c>
      <c r="P72" s="1">
        <v>123.6</v>
      </c>
      <c r="Q72" s="1">
        <v>123</v>
      </c>
      <c r="R72" s="1">
        <v>122.6</v>
      </c>
      <c r="S72" s="1">
        <v>118.6</v>
      </c>
      <c r="T72" s="1">
        <v>122</v>
      </c>
      <c r="U72" s="1">
        <v>116.5</v>
      </c>
      <c r="V72" s="1">
        <v>115.7</v>
      </c>
      <c r="W72" s="1">
        <v>117.5</v>
      </c>
      <c r="X72" s="1">
        <v>115.1</v>
      </c>
      <c r="Y72" s="1">
        <v>110.1</v>
      </c>
      <c r="Z72" s="1">
        <v>113.9</v>
      </c>
      <c r="AA72" s="1">
        <v>119.5</v>
      </c>
      <c r="AB72" s="1">
        <v>109.8</v>
      </c>
      <c r="AC72" s="1">
        <v>113.8</v>
      </c>
      <c r="AD72" s="1">
        <v>119.4</v>
      </c>
      <c r="AE72" s="1"/>
    </row>
    <row r="73" spans="1:31" hidden="1" x14ac:dyDescent="0.35">
      <c r="A73" s="1" t="s">
        <v>30</v>
      </c>
      <c r="B73">
        <v>2015</v>
      </c>
      <c r="C73" s="1" t="s">
        <v>31</v>
      </c>
      <c r="D73" s="13">
        <v>123.1</v>
      </c>
      <c r="E73" s="1">
        <v>123.1</v>
      </c>
      <c r="F73" s="1">
        <v>122.1</v>
      </c>
      <c r="G73" s="1">
        <v>124.9</v>
      </c>
      <c r="H73" s="1">
        <v>111</v>
      </c>
      <c r="I73" s="1">
        <v>130.4</v>
      </c>
      <c r="J73" s="1">
        <v>132.30000000000001</v>
      </c>
      <c r="K73" s="1">
        <v>117.2</v>
      </c>
      <c r="L73" s="1">
        <v>100.5</v>
      </c>
      <c r="M73" s="1">
        <v>117.2</v>
      </c>
      <c r="N73" s="1">
        <v>117.9</v>
      </c>
      <c r="O73" s="1">
        <v>125.6</v>
      </c>
      <c r="P73" s="1">
        <v>122.8</v>
      </c>
      <c r="Q73" s="1">
        <v>122.7</v>
      </c>
      <c r="R73" s="1">
        <v>124.4</v>
      </c>
      <c r="S73" s="1">
        <v>121.6</v>
      </c>
      <c r="T73" s="1">
        <v>124</v>
      </c>
      <c r="U73" s="1">
        <v>117.30000000000001</v>
      </c>
      <c r="V73" s="1">
        <v>118.4</v>
      </c>
      <c r="W73" s="1">
        <v>118.9</v>
      </c>
      <c r="X73" s="1">
        <v>116.6</v>
      </c>
      <c r="Y73" s="1">
        <v>111</v>
      </c>
      <c r="Z73" s="1">
        <v>114</v>
      </c>
      <c r="AA73" s="1">
        <v>118.2</v>
      </c>
      <c r="AB73" s="1">
        <v>110.2</v>
      </c>
      <c r="AC73" s="1">
        <v>114.5</v>
      </c>
      <c r="AD73" s="1">
        <v>120.3</v>
      </c>
      <c r="AE73" s="1"/>
    </row>
    <row r="74" spans="1:31" hidden="1" x14ac:dyDescent="0.35">
      <c r="A74" s="1" t="s">
        <v>54</v>
      </c>
      <c r="B74">
        <v>2015</v>
      </c>
      <c r="C74" s="1" t="s">
        <v>31</v>
      </c>
      <c r="D74" s="13">
        <v>124</v>
      </c>
      <c r="E74" s="1">
        <v>125.5</v>
      </c>
      <c r="F74" s="1">
        <v>126.6</v>
      </c>
      <c r="G74" s="1">
        <v>125.2</v>
      </c>
      <c r="H74" s="1">
        <v>104.3</v>
      </c>
      <c r="I74" s="1">
        <v>121.3</v>
      </c>
      <c r="J74" s="1">
        <v>134.4</v>
      </c>
      <c r="K74" s="1">
        <v>122.9</v>
      </c>
      <c r="L74" s="1">
        <v>96.1</v>
      </c>
      <c r="M74" s="1">
        <v>126.6</v>
      </c>
      <c r="N74" s="1">
        <v>116.5</v>
      </c>
      <c r="O74" s="1">
        <v>128</v>
      </c>
      <c r="P74" s="1">
        <v>123.5</v>
      </c>
      <c r="Q74" s="1">
        <v>127.4</v>
      </c>
      <c r="R74" s="1">
        <v>121</v>
      </c>
      <c r="S74" s="1">
        <v>116.1</v>
      </c>
      <c r="T74" s="1">
        <v>120.2</v>
      </c>
      <c r="U74" s="1">
        <v>117.3</v>
      </c>
      <c r="V74" s="1">
        <v>113.4</v>
      </c>
      <c r="W74" s="1">
        <v>117.2</v>
      </c>
      <c r="X74" s="1">
        <v>113.7</v>
      </c>
      <c r="Y74" s="1">
        <v>107.9</v>
      </c>
      <c r="Z74" s="1">
        <v>114.6</v>
      </c>
      <c r="AA74" s="1">
        <v>120.8</v>
      </c>
      <c r="AB74" s="1">
        <v>111.4</v>
      </c>
      <c r="AC74" s="1">
        <v>113.4</v>
      </c>
      <c r="AD74" s="1">
        <v>118.5</v>
      </c>
      <c r="AE74" s="1"/>
    </row>
    <row r="75" spans="1:31" hidden="1" x14ac:dyDescent="0.35">
      <c r="A75" s="1" t="s">
        <v>73</v>
      </c>
      <c r="B75">
        <v>2015</v>
      </c>
      <c r="C75" s="1" t="s">
        <v>31</v>
      </c>
      <c r="D75" s="13">
        <v>123.4</v>
      </c>
      <c r="E75" s="1">
        <v>123.9</v>
      </c>
      <c r="F75" s="1">
        <v>123.8</v>
      </c>
      <c r="G75" s="1">
        <v>125</v>
      </c>
      <c r="H75" s="1">
        <v>108.5</v>
      </c>
      <c r="I75" s="1">
        <v>126.2</v>
      </c>
      <c r="J75" s="1">
        <v>133</v>
      </c>
      <c r="K75" s="1">
        <v>119.1</v>
      </c>
      <c r="L75" s="1">
        <v>99</v>
      </c>
      <c r="M75" s="1">
        <v>120.3</v>
      </c>
      <c r="N75" s="1">
        <v>117.3</v>
      </c>
      <c r="O75" s="1">
        <v>126.7</v>
      </c>
      <c r="P75" s="1">
        <v>123.1</v>
      </c>
      <c r="Q75" s="1">
        <v>124</v>
      </c>
      <c r="R75" s="1">
        <v>123.1</v>
      </c>
      <c r="S75" s="1">
        <v>119.3</v>
      </c>
      <c r="T75" s="1">
        <v>122.5</v>
      </c>
      <c r="U75" s="1">
        <v>117.3</v>
      </c>
      <c r="V75" s="1">
        <v>116.5</v>
      </c>
      <c r="W75" s="1">
        <v>118.1</v>
      </c>
      <c r="X75" s="1">
        <v>115.5</v>
      </c>
      <c r="Y75" s="1">
        <v>109.4</v>
      </c>
      <c r="Z75" s="1">
        <v>114.3</v>
      </c>
      <c r="AA75" s="1">
        <v>119.7</v>
      </c>
      <c r="AB75" s="1">
        <v>110.7</v>
      </c>
      <c r="AC75" s="1">
        <v>114</v>
      </c>
      <c r="AD75" s="1">
        <v>119.5</v>
      </c>
      <c r="AE75" s="1"/>
    </row>
    <row r="76" spans="1:31" hidden="1" x14ac:dyDescent="0.35">
      <c r="A76" s="1" t="s">
        <v>30</v>
      </c>
      <c r="B76">
        <v>2015</v>
      </c>
      <c r="C76" s="1" t="s">
        <v>85</v>
      </c>
      <c r="D76" s="13">
        <v>123.4</v>
      </c>
      <c r="E76" s="1">
        <v>124.4</v>
      </c>
      <c r="F76" s="1">
        <v>122.1</v>
      </c>
      <c r="G76" s="1">
        <v>125.8</v>
      </c>
      <c r="H76" s="1">
        <v>111.5</v>
      </c>
      <c r="I76" s="1">
        <v>129.4</v>
      </c>
      <c r="J76" s="1">
        <v>128.19999999999999</v>
      </c>
      <c r="K76" s="1">
        <v>118.8</v>
      </c>
      <c r="L76" s="1">
        <v>100</v>
      </c>
      <c r="M76" s="1">
        <v>118.6</v>
      </c>
      <c r="N76" s="1">
        <v>118.8</v>
      </c>
      <c r="O76" s="1">
        <v>126.8</v>
      </c>
      <c r="P76" s="1">
        <v>122.8</v>
      </c>
      <c r="Q76" s="1">
        <v>124.2</v>
      </c>
      <c r="R76" s="1">
        <v>125.4</v>
      </c>
      <c r="S76" s="1">
        <v>122.7</v>
      </c>
      <c r="T76" s="1">
        <v>125</v>
      </c>
      <c r="U76" s="1">
        <v>118</v>
      </c>
      <c r="V76" s="1">
        <v>120</v>
      </c>
      <c r="W76" s="1">
        <v>119.6</v>
      </c>
      <c r="X76" s="1">
        <v>117.7</v>
      </c>
      <c r="Y76" s="1">
        <v>110.9</v>
      </c>
      <c r="Z76" s="1">
        <v>114.8</v>
      </c>
      <c r="AA76" s="1">
        <v>118.7</v>
      </c>
      <c r="AB76" s="1">
        <v>110.8</v>
      </c>
      <c r="AC76" s="1">
        <v>115</v>
      </c>
      <c r="AD76" s="1">
        <v>120.6</v>
      </c>
      <c r="AE76" s="1"/>
    </row>
    <row r="77" spans="1:31" hidden="1" x14ac:dyDescent="0.35">
      <c r="A77" s="1" t="s">
        <v>54</v>
      </c>
      <c r="B77">
        <v>2015</v>
      </c>
      <c r="C77" s="1" t="s">
        <v>85</v>
      </c>
      <c r="D77" s="13">
        <v>124.3</v>
      </c>
      <c r="E77" s="1">
        <v>126.5</v>
      </c>
      <c r="F77" s="1">
        <v>119.5</v>
      </c>
      <c r="G77" s="1">
        <v>125.6</v>
      </c>
      <c r="H77" s="1">
        <v>104.9</v>
      </c>
      <c r="I77" s="1">
        <v>121.6</v>
      </c>
      <c r="J77" s="1">
        <v>131.80000000000001</v>
      </c>
      <c r="K77" s="1">
        <v>125.1</v>
      </c>
      <c r="L77" s="1">
        <v>95</v>
      </c>
      <c r="M77" s="1">
        <v>127.7</v>
      </c>
      <c r="N77" s="1">
        <v>116.8</v>
      </c>
      <c r="O77" s="1">
        <v>128.6</v>
      </c>
      <c r="P77" s="1">
        <v>123.7</v>
      </c>
      <c r="Q77" s="1">
        <v>128.1</v>
      </c>
      <c r="R77" s="1">
        <v>121.3</v>
      </c>
      <c r="S77" s="1">
        <v>116.5</v>
      </c>
      <c r="T77" s="1">
        <v>120.6</v>
      </c>
      <c r="U77" s="1">
        <v>118.1</v>
      </c>
      <c r="V77" s="1">
        <v>114</v>
      </c>
      <c r="W77" s="1">
        <v>117.7</v>
      </c>
      <c r="X77" s="1">
        <v>114.1</v>
      </c>
      <c r="Y77" s="1">
        <v>106.8</v>
      </c>
      <c r="Z77" s="1">
        <v>114.9</v>
      </c>
      <c r="AA77" s="1">
        <v>120.4</v>
      </c>
      <c r="AB77" s="1">
        <v>111.7</v>
      </c>
      <c r="AC77" s="1">
        <v>113.2</v>
      </c>
      <c r="AD77" s="1">
        <v>118.7</v>
      </c>
      <c r="AE77" s="1"/>
    </row>
    <row r="78" spans="1:31" hidden="1" x14ac:dyDescent="0.35">
      <c r="A78" s="1" t="s">
        <v>73</v>
      </c>
      <c r="B78">
        <v>2015</v>
      </c>
      <c r="C78" s="1" t="s">
        <v>85</v>
      </c>
      <c r="D78" s="13">
        <v>123.7</v>
      </c>
      <c r="E78" s="1">
        <v>125.1</v>
      </c>
      <c r="F78" s="1">
        <v>121.1</v>
      </c>
      <c r="G78" s="1">
        <v>125.7</v>
      </c>
      <c r="H78" s="1">
        <v>109.1</v>
      </c>
      <c r="I78" s="1">
        <v>125.8</v>
      </c>
      <c r="J78" s="1">
        <v>129.4</v>
      </c>
      <c r="K78" s="1">
        <v>120.9</v>
      </c>
      <c r="L78" s="1">
        <v>98.3</v>
      </c>
      <c r="M78" s="1">
        <v>121.6</v>
      </c>
      <c r="N78" s="1">
        <v>118</v>
      </c>
      <c r="O78" s="1">
        <v>127.6</v>
      </c>
      <c r="P78" s="1">
        <v>123.1</v>
      </c>
      <c r="Q78" s="1">
        <v>125.2</v>
      </c>
      <c r="R78" s="1">
        <v>123.8</v>
      </c>
      <c r="S78" s="1">
        <v>120.1</v>
      </c>
      <c r="T78" s="1">
        <v>123.3</v>
      </c>
      <c r="U78" s="1">
        <v>118.1</v>
      </c>
      <c r="V78" s="1">
        <v>117.7</v>
      </c>
      <c r="W78" s="1">
        <v>118.7</v>
      </c>
      <c r="X78" s="1">
        <v>116.3</v>
      </c>
      <c r="Y78" s="1">
        <v>108.7</v>
      </c>
      <c r="Z78" s="1">
        <v>114.9</v>
      </c>
      <c r="AA78" s="1">
        <v>119.7</v>
      </c>
      <c r="AB78" s="1">
        <v>111.2</v>
      </c>
      <c r="AC78" s="1">
        <v>114.1</v>
      </c>
      <c r="AD78" s="1">
        <v>119.7</v>
      </c>
      <c r="AE78" s="1"/>
    </row>
    <row r="79" spans="1:31" hidden="1" x14ac:dyDescent="0.35">
      <c r="A79" s="1" t="s">
        <v>30</v>
      </c>
      <c r="B79">
        <v>2015</v>
      </c>
      <c r="C79" s="1" t="s">
        <v>107</v>
      </c>
      <c r="D79" s="13">
        <v>123.3</v>
      </c>
      <c r="E79" s="1">
        <v>124.7</v>
      </c>
      <c r="F79" s="1">
        <v>118.9</v>
      </c>
      <c r="G79" s="1">
        <v>126</v>
      </c>
      <c r="H79" s="1">
        <v>111.8</v>
      </c>
      <c r="I79" s="1">
        <v>130.9</v>
      </c>
      <c r="J79" s="1">
        <v>128</v>
      </c>
      <c r="K79" s="1">
        <v>119.9</v>
      </c>
      <c r="L79" s="1">
        <v>98.9</v>
      </c>
      <c r="M79" s="1">
        <v>119.4</v>
      </c>
      <c r="N79" s="1">
        <v>118.9</v>
      </c>
      <c r="O79" s="1">
        <v>127.7</v>
      </c>
      <c r="P79" s="1">
        <v>123.1</v>
      </c>
      <c r="Q79" s="1">
        <v>124.7</v>
      </c>
      <c r="R79" s="1">
        <v>126</v>
      </c>
      <c r="S79" s="1">
        <v>122.9</v>
      </c>
      <c r="T79" s="1">
        <v>125.5</v>
      </c>
      <c r="U79" s="1">
        <v>118.63333333333334</v>
      </c>
      <c r="V79" s="1">
        <v>120.6</v>
      </c>
      <c r="W79" s="1">
        <v>120.2</v>
      </c>
      <c r="X79" s="1">
        <v>118.2</v>
      </c>
      <c r="Y79" s="1">
        <v>111.6</v>
      </c>
      <c r="Z79" s="1">
        <v>115.5</v>
      </c>
      <c r="AA79" s="1">
        <v>119.4</v>
      </c>
      <c r="AB79" s="1">
        <v>110.8</v>
      </c>
      <c r="AC79" s="1">
        <v>115.5</v>
      </c>
      <c r="AD79" s="1">
        <v>121.1</v>
      </c>
      <c r="AE79" s="1"/>
    </row>
    <row r="80" spans="1:31" hidden="1" x14ac:dyDescent="0.35">
      <c r="A80" s="1" t="s">
        <v>54</v>
      </c>
      <c r="B80">
        <v>2015</v>
      </c>
      <c r="C80" s="1" t="s">
        <v>107</v>
      </c>
      <c r="D80" s="13">
        <v>124</v>
      </c>
      <c r="E80" s="1">
        <v>126.7</v>
      </c>
      <c r="F80" s="1">
        <v>113.5</v>
      </c>
      <c r="G80" s="1">
        <v>125.9</v>
      </c>
      <c r="H80" s="1">
        <v>104.8</v>
      </c>
      <c r="I80" s="1">
        <v>123.8</v>
      </c>
      <c r="J80" s="1">
        <v>131.4</v>
      </c>
      <c r="K80" s="1">
        <v>127.2</v>
      </c>
      <c r="L80" s="1">
        <v>93.2</v>
      </c>
      <c r="M80" s="1">
        <v>127.4</v>
      </c>
      <c r="N80" s="1">
        <v>117</v>
      </c>
      <c r="O80" s="1">
        <v>129.19999999999999</v>
      </c>
      <c r="P80" s="1">
        <v>123.9</v>
      </c>
      <c r="Q80" s="1">
        <v>128.80000000000001</v>
      </c>
      <c r="R80" s="1">
        <v>121.7</v>
      </c>
      <c r="S80" s="1">
        <v>116.9</v>
      </c>
      <c r="T80" s="1">
        <v>120.9</v>
      </c>
      <c r="U80" s="1">
        <v>118.6</v>
      </c>
      <c r="V80" s="1">
        <v>114.4</v>
      </c>
      <c r="W80" s="1">
        <v>118</v>
      </c>
      <c r="X80" s="1">
        <v>114.3</v>
      </c>
      <c r="Y80" s="1">
        <v>108.4</v>
      </c>
      <c r="Z80" s="1">
        <v>115.4</v>
      </c>
      <c r="AA80" s="1">
        <v>120.6</v>
      </c>
      <c r="AB80" s="1">
        <v>111.3</v>
      </c>
      <c r="AC80" s="1">
        <v>113.8</v>
      </c>
      <c r="AD80" s="1">
        <v>119.1</v>
      </c>
      <c r="AE80" s="1"/>
    </row>
    <row r="81" spans="1:31" hidden="1" x14ac:dyDescent="0.35">
      <c r="A81" s="1" t="s">
        <v>73</v>
      </c>
      <c r="B81">
        <v>2015</v>
      </c>
      <c r="C81" s="1" t="s">
        <v>107</v>
      </c>
      <c r="D81" s="13">
        <v>123.5</v>
      </c>
      <c r="E81" s="1">
        <v>125.4</v>
      </c>
      <c r="F81" s="1">
        <v>116.8</v>
      </c>
      <c r="G81" s="1">
        <v>126</v>
      </c>
      <c r="H81" s="1">
        <v>109.2</v>
      </c>
      <c r="I81" s="1">
        <v>127.6</v>
      </c>
      <c r="J81" s="1">
        <v>129.19999999999999</v>
      </c>
      <c r="K81" s="1">
        <v>122.4</v>
      </c>
      <c r="L81" s="1">
        <v>97</v>
      </c>
      <c r="M81" s="1">
        <v>122.1</v>
      </c>
      <c r="N81" s="1">
        <v>118.1</v>
      </c>
      <c r="O81" s="1">
        <v>128.4</v>
      </c>
      <c r="P81" s="1">
        <v>123.4</v>
      </c>
      <c r="Q81" s="1">
        <v>125.8</v>
      </c>
      <c r="R81" s="1">
        <v>124.3</v>
      </c>
      <c r="S81" s="1">
        <v>120.4</v>
      </c>
      <c r="T81" s="1">
        <v>123.7</v>
      </c>
      <c r="U81" s="1">
        <v>118.6</v>
      </c>
      <c r="V81" s="1">
        <v>118.3</v>
      </c>
      <c r="W81" s="1">
        <v>119.2</v>
      </c>
      <c r="X81" s="1">
        <v>116.7</v>
      </c>
      <c r="Y81" s="1">
        <v>109.9</v>
      </c>
      <c r="Z81" s="1">
        <v>115.4</v>
      </c>
      <c r="AA81" s="1">
        <v>120.1</v>
      </c>
      <c r="AB81" s="1">
        <v>111</v>
      </c>
      <c r="AC81" s="1">
        <v>114.7</v>
      </c>
      <c r="AD81" s="1">
        <v>120.2</v>
      </c>
      <c r="AE81" s="1"/>
    </row>
    <row r="82" spans="1:31" x14ac:dyDescent="0.35">
      <c r="A82" s="1" t="s">
        <v>30</v>
      </c>
      <c r="B82">
        <v>2015</v>
      </c>
      <c r="C82" s="1" t="s">
        <v>123</v>
      </c>
      <c r="D82" s="13">
        <v>123.3</v>
      </c>
      <c r="E82" s="1">
        <v>125.5</v>
      </c>
      <c r="F82" s="13">
        <v>117.2</v>
      </c>
      <c r="G82" s="1">
        <v>126.8</v>
      </c>
      <c r="H82" s="1">
        <v>111.9</v>
      </c>
      <c r="I82" s="1">
        <v>134.19999999999999</v>
      </c>
      <c r="J82" s="1">
        <v>127.5</v>
      </c>
      <c r="K82" s="1">
        <v>121.5</v>
      </c>
      <c r="L82" s="1">
        <v>97.8</v>
      </c>
      <c r="M82" s="1">
        <v>119.8</v>
      </c>
      <c r="N82" s="1">
        <v>119.4</v>
      </c>
      <c r="O82" s="1">
        <v>128.69999999999999</v>
      </c>
      <c r="P82" s="1">
        <v>123.6</v>
      </c>
      <c r="Q82" s="1">
        <v>125.7</v>
      </c>
      <c r="R82" s="1">
        <v>126.4</v>
      </c>
      <c r="S82" s="1">
        <v>123.3</v>
      </c>
      <c r="T82" s="1">
        <v>126</v>
      </c>
      <c r="U82" s="1">
        <v>119.13333333333333</v>
      </c>
      <c r="V82" s="1">
        <v>121.2</v>
      </c>
      <c r="W82" s="1">
        <v>120.9</v>
      </c>
      <c r="X82" s="1">
        <v>118.6</v>
      </c>
      <c r="Y82" s="1">
        <v>111.9</v>
      </c>
      <c r="Z82" s="1">
        <v>116.2</v>
      </c>
      <c r="AA82" s="1">
        <v>119.9</v>
      </c>
      <c r="AB82" s="1">
        <v>111.6</v>
      </c>
      <c r="AC82" s="1">
        <v>116</v>
      </c>
      <c r="AD82" s="1">
        <v>121.5</v>
      </c>
      <c r="AE82" s="1">
        <f>COUNTIFS(M1:M369,"&gt;120",M1:M369,"&lt;130")</f>
        <v>29</v>
      </c>
    </row>
    <row r="83" spans="1:31" x14ac:dyDescent="0.35">
      <c r="A83" s="1" t="s">
        <v>54</v>
      </c>
      <c r="B83">
        <v>2015</v>
      </c>
      <c r="C83" s="1" t="s">
        <v>123</v>
      </c>
      <c r="D83" s="13">
        <v>123.8</v>
      </c>
      <c r="E83" s="1">
        <v>128.19999999999999</v>
      </c>
      <c r="F83" s="13">
        <v>110</v>
      </c>
      <c r="G83" s="1">
        <v>126.3</v>
      </c>
      <c r="H83" s="1">
        <v>104.5</v>
      </c>
      <c r="I83" s="1">
        <v>130.6</v>
      </c>
      <c r="J83" s="1">
        <v>130.80000000000001</v>
      </c>
      <c r="K83" s="1">
        <v>131.30000000000001</v>
      </c>
      <c r="L83" s="1">
        <v>91.6</v>
      </c>
      <c r="M83" s="1">
        <v>127.7</v>
      </c>
      <c r="N83" s="1">
        <v>117.2</v>
      </c>
      <c r="O83" s="1">
        <v>129.5</v>
      </c>
      <c r="P83" s="1">
        <v>124.6</v>
      </c>
      <c r="Q83" s="1">
        <v>130.1</v>
      </c>
      <c r="R83" s="1">
        <v>122.1</v>
      </c>
      <c r="S83" s="1">
        <v>117.2</v>
      </c>
      <c r="T83" s="1">
        <v>121.3</v>
      </c>
      <c r="U83" s="1">
        <v>119.2</v>
      </c>
      <c r="V83" s="1">
        <v>114.7</v>
      </c>
      <c r="W83" s="1">
        <v>118.4</v>
      </c>
      <c r="X83" s="1">
        <v>114.6</v>
      </c>
      <c r="Y83" s="1">
        <v>108.4</v>
      </c>
      <c r="Z83" s="1">
        <v>115.6</v>
      </c>
      <c r="AA83" s="1">
        <v>121.7</v>
      </c>
      <c r="AB83" s="1">
        <v>111.8</v>
      </c>
      <c r="AC83" s="1">
        <v>114.2</v>
      </c>
      <c r="AD83" s="1">
        <v>119.7</v>
      </c>
      <c r="AE83" s="1"/>
    </row>
    <row r="84" spans="1:31" x14ac:dyDescent="0.35">
      <c r="A84" s="1" t="s">
        <v>73</v>
      </c>
      <c r="B84">
        <v>2015</v>
      </c>
      <c r="C84" s="1" t="s">
        <v>123</v>
      </c>
      <c r="D84" s="13">
        <v>123.5</v>
      </c>
      <c r="E84" s="1">
        <v>126.4</v>
      </c>
      <c r="F84" s="13">
        <v>114.4</v>
      </c>
      <c r="G84" s="1">
        <v>126.6</v>
      </c>
      <c r="H84" s="1">
        <v>109.2</v>
      </c>
      <c r="I84" s="1">
        <v>132.5</v>
      </c>
      <c r="J84" s="1">
        <v>128.6</v>
      </c>
      <c r="K84" s="1">
        <v>124.8</v>
      </c>
      <c r="L84" s="1">
        <v>95.7</v>
      </c>
      <c r="M84" s="1">
        <v>122.4</v>
      </c>
      <c r="N84" s="1">
        <v>118.5</v>
      </c>
      <c r="O84" s="1">
        <v>129.1</v>
      </c>
      <c r="P84" s="1">
        <v>124</v>
      </c>
      <c r="Q84" s="1">
        <v>126.9</v>
      </c>
      <c r="R84" s="1">
        <v>124.7</v>
      </c>
      <c r="S84" s="1">
        <v>120.8</v>
      </c>
      <c r="T84" s="1">
        <v>124.1</v>
      </c>
      <c r="U84" s="1">
        <v>119.2</v>
      </c>
      <c r="V84" s="1">
        <v>118.7</v>
      </c>
      <c r="W84" s="1">
        <v>119.7</v>
      </c>
      <c r="X84" s="1">
        <v>117.1</v>
      </c>
      <c r="Y84" s="1">
        <v>110.1</v>
      </c>
      <c r="Z84" s="1">
        <v>115.9</v>
      </c>
      <c r="AA84" s="1">
        <v>121</v>
      </c>
      <c r="AB84" s="1">
        <v>111.7</v>
      </c>
      <c r="AC84" s="1">
        <v>115.1</v>
      </c>
      <c r="AD84" s="1">
        <v>120.7</v>
      </c>
      <c r="AE84" s="1"/>
    </row>
    <row r="85" spans="1:31" hidden="1" x14ac:dyDescent="0.35">
      <c r="A85" s="1" t="s">
        <v>30</v>
      </c>
      <c r="B85">
        <v>2015</v>
      </c>
      <c r="C85" s="1" t="s">
        <v>136</v>
      </c>
      <c r="D85" s="13">
        <v>123.5</v>
      </c>
      <c r="E85" s="1">
        <v>127.1</v>
      </c>
      <c r="F85" s="1">
        <v>117.3</v>
      </c>
      <c r="G85" s="1">
        <v>127.7</v>
      </c>
      <c r="H85" s="1">
        <v>112.5</v>
      </c>
      <c r="I85" s="1">
        <v>134.1</v>
      </c>
      <c r="J85" s="1">
        <v>128.5</v>
      </c>
      <c r="K85" s="1">
        <v>124.3</v>
      </c>
      <c r="L85" s="1">
        <v>97.6</v>
      </c>
      <c r="M85" s="1">
        <v>120.7</v>
      </c>
      <c r="N85" s="1">
        <v>120.2</v>
      </c>
      <c r="O85" s="1">
        <v>129.80000000000001</v>
      </c>
      <c r="P85" s="1">
        <v>124.4</v>
      </c>
      <c r="Q85" s="1">
        <v>126.7</v>
      </c>
      <c r="R85" s="1">
        <v>127.3</v>
      </c>
      <c r="S85" s="1">
        <v>124.1</v>
      </c>
      <c r="T85" s="1">
        <v>126.8</v>
      </c>
      <c r="U85" s="1">
        <v>119.26666666666667</v>
      </c>
      <c r="V85" s="1">
        <v>121.9</v>
      </c>
      <c r="W85" s="1">
        <v>121.5</v>
      </c>
      <c r="X85" s="1">
        <v>119.4</v>
      </c>
      <c r="Y85" s="1">
        <v>113.3</v>
      </c>
      <c r="Z85" s="1">
        <v>116.7</v>
      </c>
      <c r="AA85" s="1">
        <v>120.5</v>
      </c>
      <c r="AB85" s="1">
        <v>112.3</v>
      </c>
      <c r="AC85" s="1">
        <v>116.9</v>
      </c>
      <c r="AD85" s="1">
        <v>122.4</v>
      </c>
      <c r="AE85" s="1"/>
    </row>
    <row r="86" spans="1:31" hidden="1" x14ac:dyDescent="0.35">
      <c r="A86" s="1" t="s">
        <v>54</v>
      </c>
      <c r="B86">
        <v>2015</v>
      </c>
      <c r="C86" s="1" t="s">
        <v>136</v>
      </c>
      <c r="D86" s="13">
        <v>123.8</v>
      </c>
      <c r="E86" s="1">
        <v>129.69999999999999</v>
      </c>
      <c r="F86" s="1">
        <v>111.3</v>
      </c>
      <c r="G86" s="1">
        <v>126.6</v>
      </c>
      <c r="H86" s="1">
        <v>105.2</v>
      </c>
      <c r="I86" s="1">
        <v>130.80000000000001</v>
      </c>
      <c r="J86" s="1">
        <v>135.6</v>
      </c>
      <c r="K86" s="1">
        <v>142.6</v>
      </c>
      <c r="L86" s="1">
        <v>90.8</v>
      </c>
      <c r="M86" s="1">
        <v>128.80000000000001</v>
      </c>
      <c r="N86" s="1">
        <v>117.7</v>
      </c>
      <c r="O86" s="1">
        <v>129.9</v>
      </c>
      <c r="P86" s="1">
        <v>126.1</v>
      </c>
      <c r="Q86" s="1">
        <v>131.30000000000001</v>
      </c>
      <c r="R86" s="1">
        <v>122.4</v>
      </c>
      <c r="S86" s="1">
        <v>117.4</v>
      </c>
      <c r="T86" s="1">
        <v>121.6</v>
      </c>
      <c r="U86" s="1">
        <v>119.6</v>
      </c>
      <c r="V86" s="1">
        <v>114.9</v>
      </c>
      <c r="W86" s="1">
        <v>118.7</v>
      </c>
      <c r="X86" s="1">
        <v>114.9</v>
      </c>
      <c r="Y86" s="1">
        <v>110.8</v>
      </c>
      <c r="Z86" s="1">
        <v>116</v>
      </c>
      <c r="AA86" s="1">
        <v>122</v>
      </c>
      <c r="AB86" s="1">
        <v>112.4</v>
      </c>
      <c r="AC86" s="1">
        <v>115.2</v>
      </c>
      <c r="AD86" s="1">
        <v>120.7</v>
      </c>
      <c r="AE86" s="1"/>
    </row>
    <row r="87" spans="1:31" hidden="1" x14ac:dyDescent="0.35">
      <c r="A87" s="1" t="s">
        <v>73</v>
      </c>
      <c r="B87">
        <v>2015</v>
      </c>
      <c r="C87" s="1" t="s">
        <v>136</v>
      </c>
      <c r="D87" s="13">
        <v>123.6</v>
      </c>
      <c r="E87" s="1">
        <v>128</v>
      </c>
      <c r="F87" s="1">
        <v>115</v>
      </c>
      <c r="G87" s="1">
        <v>127.3</v>
      </c>
      <c r="H87" s="1">
        <v>109.8</v>
      </c>
      <c r="I87" s="1">
        <v>132.6</v>
      </c>
      <c r="J87" s="1">
        <v>130.9</v>
      </c>
      <c r="K87" s="1">
        <v>130.5</v>
      </c>
      <c r="L87" s="1">
        <v>95.3</v>
      </c>
      <c r="M87" s="1">
        <v>123.4</v>
      </c>
      <c r="N87" s="1">
        <v>119.2</v>
      </c>
      <c r="O87" s="1">
        <v>129.80000000000001</v>
      </c>
      <c r="P87" s="1">
        <v>125</v>
      </c>
      <c r="Q87" s="1">
        <v>127.9</v>
      </c>
      <c r="R87" s="1">
        <v>125.4</v>
      </c>
      <c r="S87" s="1">
        <v>121.3</v>
      </c>
      <c r="T87" s="1">
        <v>124.7</v>
      </c>
      <c r="U87" s="1">
        <v>119.6</v>
      </c>
      <c r="V87" s="1">
        <v>119.2</v>
      </c>
      <c r="W87" s="1">
        <v>120.2</v>
      </c>
      <c r="X87" s="1">
        <v>117.7</v>
      </c>
      <c r="Y87" s="1">
        <v>112</v>
      </c>
      <c r="Z87" s="1">
        <v>116.3</v>
      </c>
      <c r="AA87" s="1">
        <v>121.4</v>
      </c>
      <c r="AB87" s="1">
        <v>112.3</v>
      </c>
      <c r="AC87" s="1">
        <v>116.1</v>
      </c>
      <c r="AD87" s="1">
        <v>121.6</v>
      </c>
      <c r="AE87" s="1"/>
    </row>
    <row r="88" spans="1:31" hidden="1" x14ac:dyDescent="0.35">
      <c r="A88" s="1" t="s">
        <v>30</v>
      </c>
      <c r="B88">
        <v>2015</v>
      </c>
      <c r="C88" s="1" t="s">
        <v>146</v>
      </c>
      <c r="D88" s="13">
        <v>124.1</v>
      </c>
      <c r="E88" s="1">
        <v>130.4</v>
      </c>
      <c r="F88" s="1">
        <v>122.1</v>
      </c>
      <c r="G88" s="1">
        <v>128.69999999999999</v>
      </c>
      <c r="H88" s="1">
        <v>114.1</v>
      </c>
      <c r="I88" s="1">
        <v>133.19999999999999</v>
      </c>
      <c r="J88" s="1">
        <v>135.19999999999999</v>
      </c>
      <c r="K88" s="1">
        <v>131.9</v>
      </c>
      <c r="L88" s="1">
        <v>96.3</v>
      </c>
      <c r="M88" s="1">
        <v>123</v>
      </c>
      <c r="N88" s="1">
        <v>121.1</v>
      </c>
      <c r="O88" s="1">
        <v>131.19999999999999</v>
      </c>
      <c r="P88" s="1">
        <v>126.6</v>
      </c>
      <c r="Q88" s="1">
        <v>128.19999999999999</v>
      </c>
      <c r="R88" s="1">
        <v>128.4</v>
      </c>
      <c r="S88" s="1">
        <v>125.1</v>
      </c>
      <c r="T88" s="1">
        <v>128</v>
      </c>
      <c r="U88" s="1">
        <v>119.5</v>
      </c>
      <c r="V88" s="1">
        <v>122.6</v>
      </c>
      <c r="W88" s="1">
        <v>122.8</v>
      </c>
      <c r="X88" s="1">
        <v>120.4</v>
      </c>
      <c r="Y88" s="1">
        <v>114.2</v>
      </c>
      <c r="Z88" s="1">
        <v>117.9</v>
      </c>
      <c r="AA88" s="1">
        <v>122</v>
      </c>
      <c r="AB88" s="1">
        <v>113</v>
      </c>
      <c r="AC88" s="1">
        <v>117.9</v>
      </c>
      <c r="AD88" s="1">
        <v>124.1</v>
      </c>
      <c r="AE88" s="1"/>
    </row>
    <row r="89" spans="1:31" hidden="1" x14ac:dyDescent="0.35">
      <c r="A89" s="1" t="s">
        <v>54</v>
      </c>
      <c r="B89">
        <v>2015</v>
      </c>
      <c r="C89" s="1" t="s">
        <v>146</v>
      </c>
      <c r="D89" s="13">
        <v>123.6</v>
      </c>
      <c r="E89" s="1">
        <v>134.4</v>
      </c>
      <c r="F89" s="1">
        <v>120.9</v>
      </c>
      <c r="G89" s="1">
        <v>127.3</v>
      </c>
      <c r="H89" s="1">
        <v>106</v>
      </c>
      <c r="I89" s="1">
        <v>132.30000000000001</v>
      </c>
      <c r="J89" s="1">
        <v>146.69999999999999</v>
      </c>
      <c r="K89" s="1">
        <v>148.1</v>
      </c>
      <c r="L89" s="1">
        <v>89.8</v>
      </c>
      <c r="M89" s="1">
        <v>130.5</v>
      </c>
      <c r="N89" s="1">
        <v>118</v>
      </c>
      <c r="O89" s="1">
        <v>130.5</v>
      </c>
      <c r="P89" s="1">
        <v>128.5</v>
      </c>
      <c r="Q89" s="1">
        <v>132.1</v>
      </c>
      <c r="R89" s="1">
        <v>123.2</v>
      </c>
      <c r="S89" s="1">
        <v>117.6</v>
      </c>
      <c r="T89" s="1">
        <v>122.3</v>
      </c>
      <c r="U89" s="1">
        <v>119</v>
      </c>
      <c r="V89" s="1">
        <v>115.1</v>
      </c>
      <c r="W89" s="1">
        <v>119.2</v>
      </c>
      <c r="X89" s="1">
        <v>115.4</v>
      </c>
      <c r="Y89" s="1">
        <v>111.7</v>
      </c>
      <c r="Z89" s="1">
        <v>116.2</v>
      </c>
      <c r="AA89" s="1">
        <v>123.8</v>
      </c>
      <c r="AB89" s="1">
        <v>112.5</v>
      </c>
      <c r="AC89" s="1">
        <v>116</v>
      </c>
      <c r="AD89" s="1">
        <v>121.7</v>
      </c>
      <c r="AE89" s="1"/>
    </row>
    <row r="90" spans="1:31" hidden="1" x14ac:dyDescent="0.35">
      <c r="A90" s="1" t="s">
        <v>73</v>
      </c>
      <c r="B90">
        <v>2015</v>
      </c>
      <c r="C90" s="1" t="s">
        <v>146</v>
      </c>
      <c r="D90" s="13">
        <v>123.9</v>
      </c>
      <c r="E90" s="1">
        <v>131.80000000000001</v>
      </c>
      <c r="F90" s="1">
        <v>121.6</v>
      </c>
      <c r="G90" s="1">
        <v>128.19999999999999</v>
      </c>
      <c r="H90" s="1">
        <v>111.1</v>
      </c>
      <c r="I90" s="1">
        <v>132.80000000000001</v>
      </c>
      <c r="J90" s="1">
        <v>139.1</v>
      </c>
      <c r="K90" s="1">
        <v>137.4</v>
      </c>
      <c r="L90" s="1">
        <v>94.1</v>
      </c>
      <c r="M90" s="1">
        <v>125.5</v>
      </c>
      <c r="N90" s="1">
        <v>119.8</v>
      </c>
      <c r="O90" s="1">
        <v>130.9</v>
      </c>
      <c r="P90" s="1">
        <v>127.3</v>
      </c>
      <c r="Q90" s="1">
        <v>129.19999999999999</v>
      </c>
      <c r="R90" s="1">
        <v>126.4</v>
      </c>
      <c r="S90" s="1">
        <v>122</v>
      </c>
      <c r="T90" s="1">
        <v>125.7</v>
      </c>
      <c r="U90" s="1">
        <v>119</v>
      </c>
      <c r="V90" s="1">
        <v>119.8</v>
      </c>
      <c r="W90" s="1">
        <v>121.1</v>
      </c>
      <c r="X90" s="1">
        <v>118.5</v>
      </c>
      <c r="Y90" s="1">
        <v>112.9</v>
      </c>
      <c r="Z90" s="1">
        <v>116.9</v>
      </c>
      <c r="AA90" s="1">
        <v>123.1</v>
      </c>
      <c r="AB90" s="1">
        <v>112.8</v>
      </c>
      <c r="AC90" s="1">
        <v>117</v>
      </c>
      <c r="AD90" s="1">
        <v>123</v>
      </c>
      <c r="AE90" s="1"/>
    </row>
    <row r="91" spans="1:31" hidden="1" x14ac:dyDescent="0.35">
      <c r="A91" s="1" t="s">
        <v>30</v>
      </c>
      <c r="B91">
        <v>2015</v>
      </c>
      <c r="C91" s="1" t="s">
        <v>163</v>
      </c>
      <c r="D91" s="13">
        <v>124</v>
      </c>
      <c r="E91" s="1">
        <v>131.5</v>
      </c>
      <c r="F91" s="1">
        <v>122</v>
      </c>
      <c r="G91" s="1">
        <v>128.69999999999999</v>
      </c>
      <c r="H91" s="1">
        <v>113.5</v>
      </c>
      <c r="I91" s="1">
        <v>133.30000000000001</v>
      </c>
      <c r="J91" s="1">
        <v>140.80000000000001</v>
      </c>
      <c r="K91" s="1">
        <v>133.80000000000001</v>
      </c>
      <c r="L91" s="1">
        <v>94.1</v>
      </c>
      <c r="M91" s="1">
        <v>123.4</v>
      </c>
      <c r="N91" s="1">
        <v>121</v>
      </c>
      <c r="O91" s="1">
        <v>131.69999999999999</v>
      </c>
      <c r="P91" s="1">
        <v>127.5</v>
      </c>
      <c r="Q91" s="1">
        <v>129.4</v>
      </c>
      <c r="R91" s="1">
        <v>128.80000000000001</v>
      </c>
      <c r="S91" s="1">
        <v>125.5</v>
      </c>
      <c r="T91" s="1">
        <v>128.30000000000001</v>
      </c>
      <c r="U91" s="1">
        <v>119.93333333333332</v>
      </c>
      <c r="V91" s="1">
        <v>123</v>
      </c>
      <c r="W91" s="1">
        <v>123</v>
      </c>
      <c r="X91" s="1">
        <v>120.8</v>
      </c>
      <c r="Y91" s="1">
        <v>114.1</v>
      </c>
      <c r="Z91" s="1">
        <v>118</v>
      </c>
      <c r="AA91" s="1">
        <v>122.9</v>
      </c>
      <c r="AB91" s="1">
        <v>112.7</v>
      </c>
      <c r="AC91" s="1">
        <v>118.1</v>
      </c>
      <c r="AD91" s="1">
        <v>124.7</v>
      </c>
      <c r="AE91" s="1"/>
    </row>
    <row r="92" spans="1:31" hidden="1" x14ac:dyDescent="0.35">
      <c r="A92" s="1" t="s">
        <v>54</v>
      </c>
      <c r="B92">
        <v>2015</v>
      </c>
      <c r="C92" s="1" t="s">
        <v>163</v>
      </c>
      <c r="D92" s="13">
        <v>123.2</v>
      </c>
      <c r="E92" s="1">
        <v>134.30000000000001</v>
      </c>
      <c r="F92" s="1">
        <v>119.5</v>
      </c>
      <c r="G92" s="1">
        <v>127.7</v>
      </c>
      <c r="H92" s="1">
        <v>106.3</v>
      </c>
      <c r="I92" s="1">
        <v>132.80000000000001</v>
      </c>
      <c r="J92" s="1">
        <v>153.5</v>
      </c>
      <c r="K92" s="1">
        <v>149.5</v>
      </c>
      <c r="L92" s="1">
        <v>85.7</v>
      </c>
      <c r="M92" s="1">
        <v>131.5</v>
      </c>
      <c r="N92" s="1">
        <v>118.3</v>
      </c>
      <c r="O92" s="1">
        <v>131.1</v>
      </c>
      <c r="P92" s="1">
        <v>129.5</v>
      </c>
      <c r="Q92" s="1">
        <v>133.1</v>
      </c>
      <c r="R92" s="1">
        <v>123.5</v>
      </c>
      <c r="S92" s="1">
        <v>117.9</v>
      </c>
      <c r="T92" s="1">
        <v>122.7</v>
      </c>
      <c r="U92" s="1">
        <v>119.9</v>
      </c>
      <c r="V92" s="1">
        <v>115.3</v>
      </c>
      <c r="W92" s="1">
        <v>119.5</v>
      </c>
      <c r="X92" s="1">
        <v>116</v>
      </c>
      <c r="Y92" s="1">
        <v>111.5</v>
      </c>
      <c r="Z92" s="1">
        <v>116.6</v>
      </c>
      <c r="AA92" s="1">
        <v>125.4</v>
      </c>
      <c r="AB92" s="1">
        <v>111.7</v>
      </c>
      <c r="AC92" s="1">
        <v>116.3</v>
      </c>
      <c r="AD92" s="1">
        <v>122.4</v>
      </c>
      <c r="AE92" s="1"/>
    </row>
    <row r="93" spans="1:31" hidden="1" x14ac:dyDescent="0.35">
      <c r="A93" s="1" t="s">
        <v>73</v>
      </c>
      <c r="B93">
        <v>2015</v>
      </c>
      <c r="C93" s="1" t="s">
        <v>163</v>
      </c>
      <c r="D93" s="13">
        <v>123.7</v>
      </c>
      <c r="E93" s="1">
        <v>132.5</v>
      </c>
      <c r="F93" s="1">
        <v>121</v>
      </c>
      <c r="G93" s="1">
        <v>128.30000000000001</v>
      </c>
      <c r="H93" s="1">
        <v>110.9</v>
      </c>
      <c r="I93" s="1">
        <v>133.1</v>
      </c>
      <c r="J93" s="1">
        <v>145.1</v>
      </c>
      <c r="K93" s="1">
        <v>139.1</v>
      </c>
      <c r="L93" s="1">
        <v>91.3</v>
      </c>
      <c r="M93" s="1">
        <v>126.1</v>
      </c>
      <c r="N93" s="1">
        <v>119.9</v>
      </c>
      <c r="O93" s="1">
        <v>131.4</v>
      </c>
      <c r="P93" s="1">
        <v>128.19999999999999</v>
      </c>
      <c r="Q93" s="1">
        <v>130.4</v>
      </c>
      <c r="R93" s="1">
        <v>126.7</v>
      </c>
      <c r="S93" s="1">
        <v>122.3</v>
      </c>
      <c r="T93" s="1">
        <v>126.1</v>
      </c>
      <c r="U93" s="1">
        <v>119.9</v>
      </c>
      <c r="V93" s="1">
        <v>120.1</v>
      </c>
      <c r="W93" s="1">
        <v>121.3</v>
      </c>
      <c r="X93" s="1">
        <v>119</v>
      </c>
      <c r="Y93" s="1">
        <v>112.7</v>
      </c>
      <c r="Z93" s="1">
        <v>117.2</v>
      </c>
      <c r="AA93" s="1">
        <v>124.4</v>
      </c>
      <c r="AB93" s="1">
        <v>112.3</v>
      </c>
      <c r="AC93" s="1">
        <v>117.2</v>
      </c>
      <c r="AD93" s="1">
        <v>123.6</v>
      </c>
      <c r="AE93" s="1"/>
    </row>
    <row r="94" spans="1:31" hidden="1" x14ac:dyDescent="0.35">
      <c r="A94" s="1" t="s">
        <v>30</v>
      </c>
      <c r="B94">
        <v>2015</v>
      </c>
      <c r="C94" s="1" t="s">
        <v>182</v>
      </c>
      <c r="D94" s="13">
        <v>124.7</v>
      </c>
      <c r="E94" s="1">
        <v>131.30000000000001</v>
      </c>
      <c r="F94" s="1">
        <v>121.3</v>
      </c>
      <c r="G94" s="1">
        <v>128.80000000000001</v>
      </c>
      <c r="H94" s="1">
        <v>114</v>
      </c>
      <c r="I94" s="1">
        <v>134.19999999999999</v>
      </c>
      <c r="J94" s="1">
        <v>153.6</v>
      </c>
      <c r="K94" s="1">
        <v>137.9</v>
      </c>
      <c r="L94" s="1">
        <v>93.1</v>
      </c>
      <c r="M94" s="1">
        <v>123.9</v>
      </c>
      <c r="N94" s="1">
        <v>121.5</v>
      </c>
      <c r="O94" s="1">
        <v>132.5</v>
      </c>
      <c r="P94" s="1">
        <v>129.80000000000001</v>
      </c>
      <c r="Q94" s="1">
        <v>130.1</v>
      </c>
      <c r="R94" s="1">
        <v>129.5</v>
      </c>
      <c r="S94" s="1">
        <v>126.3</v>
      </c>
      <c r="T94" s="1">
        <v>129</v>
      </c>
      <c r="U94" s="1">
        <v>120.80000000000001</v>
      </c>
      <c r="V94" s="1">
        <v>123.8</v>
      </c>
      <c r="W94" s="1">
        <v>123.7</v>
      </c>
      <c r="X94" s="1">
        <v>121.1</v>
      </c>
      <c r="Y94" s="1">
        <v>113.6</v>
      </c>
      <c r="Z94" s="1">
        <v>118.5</v>
      </c>
      <c r="AA94" s="1">
        <v>123.6</v>
      </c>
      <c r="AB94" s="1">
        <v>112.5</v>
      </c>
      <c r="AC94" s="1">
        <v>118.2</v>
      </c>
      <c r="AD94" s="1">
        <v>126.1</v>
      </c>
      <c r="AE94" s="1"/>
    </row>
    <row r="95" spans="1:31" hidden="1" x14ac:dyDescent="0.35">
      <c r="A95" s="1" t="s">
        <v>54</v>
      </c>
      <c r="B95">
        <v>2015</v>
      </c>
      <c r="C95" s="1" t="s">
        <v>182</v>
      </c>
      <c r="D95" s="13">
        <v>123.1</v>
      </c>
      <c r="E95" s="1">
        <v>131.69999999999999</v>
      </c>
      <c r="F95" s="1">
        <v>118.1</v>
      </c>
      <c r="G95" s="1">
        <v>128</v>
      </c>
      <c r="H95" s="1">
        <v>106.8</v>
      </c>
      <c r="I95" s="1">
        <v>130.1</v>
      </c>
      <c r="J95" s="1">
        <v>165.5</v>
      </c>
      <c r="K95" s="1">
        <v>156</v>
      </c>
      <c r="L95" s="1">
        <v>85.3</v>
      </c>
      <c r="M95" s="1">
        <v>132.69999999999999</v>
      </c>
      <c r="N95" s="1">
        <v>118.8</v>
      </c>
      <c r="O95" s="1">
        <v>131.69999999999999</v>
      </c>
      <c r="P95" s="1">
        <v>131.1</v>
      </c>
      <c r="Q95" s="1">
        <v>134.19999999999999</v>
      </c>
      <c r="R95" s="1">
        <v>123.7</v>
      </c>
      <c r="S95" s="1">
        <v>118.2</v>
      </c>
      <c r="T95" s="1">
        <v>122.9</v>
      </c>
      <c r="U95" s="1">
        <v>120.9</v>
      </c>
      <c r="V95" s="1">
        <v>115.3</v>
      </c>
      <c r="W95" s="1">
        <v>120</v>
      </c>
      <c r="X95" s="1">
        <v>116.6</v>
      </c>
      <c r="Y95" s="1">
        <v>109.9</v>
      </c>
      <c r="Z95" s="1">
        <v>117.2</v>
      </c>
      <c r="AA95" s="1">
        <v>126.2</v>
      </c>
      <c r="AB95" s="1">
        <v>112</v>
      </c>
      <c r="AC95" s="1">
        <v>116.2</v>
      </c>
      <c r="AD95" s="1">
        <v>123.2</v>
      </c>
      <c r="AE95" s="1"/>
    </row>
    <row r="96" spans="1:31" hidden="1" x14ac:dyDescent="0.35">
      <c r="A96" s="1" t="s">
        <v>73</v>
      </c>
      <c r="B96">
        <v>2015</v>
      </c>
      <c r="C96" s="1" t="s">
        <v>182</v>
      </c>
      <c r="D96" s="13">
        <v>124.2</v>
      </c>
      <c r="E96" s="1">
        <v>131.4</v>
      </c>
      <c r="F96" s="1">
        <v>120.1</v>
      </c>
      <c r="G96" s="1">
        <v>128.5</v>
      </c>
      <c r="H96" s="1">
        <v>111.4</v>
      </c>
      <c r="I96" s="1">
        <v>132.30000000000001</v>
      </c>
      <c r="J96" s="1">
        <v>157.6</v>
      </c>
      <c r="K96" s="1">
        <v>144</v>
      </c>
      <c r="L96" s="1">
        <v>90.5</v>
      </c>
      <c r="M96" s="1">
        <v>126.8</v>
      </c>
      <c r="N96" s="1">
        <v>120.4</v>
      </c>
      <c r="O96" s="1">
        <v>132.1</v>
      </c>
      <c r="P96" s="1">
        <v>130.30000000000001</v>
      </c>
      <c r="Q96" s="1">
        <v>131.19999999999999</v>
      </c>
      <c r="R96" s="1">
        <v>127.2</v>
      </c>
      <c r="S96" s="1">
        <v>122.9</v>
      </c>
      <c r="T96" s="1">
        <v>126.6</v>
      </c>
      <c r="U96" s="1">
        <v>120.9</v>
      </c>
      <c r="V96" s="1">
        <v>120.6</v>
      </c>
      <c r="W96" s="1">
        <v>122</v>
      </c>
      <c r="X96" s="1">
        <v>119.4</v>
      </c>
      <c r="Y96" s="1">
        <v>111.7</v>
      </c>
      <c r="Z96" s="1">
        <v>117.8</v>
      </c>
      <c r="AA96" s="1">
        <v>125.1</v>
      </c>
      <c r="AB96" s="1">
        <v>112.3</v>
      </c>
      <c r="AC96" s="1">
        <v>117.2</v>
      </c>
      <c r="AD96" s="1">
        <v>124.8</v>
      </c>
      <c r="AE96" s="1"/>
    </row>
    <row r="97" spans="1:31" hidden="1" x14ac:dyDescent="0.35">
      <c r="A97" s="1" t="s">
        <v>30</v>
      </c>
      <c r="B97">
        <v>2015</v>
      </c>
      <c r="C97" s="1" t="s">
        <v>197</v>
      </c>
      <c r="D97" s="13">
        <v>125.1</v>
      </c>
      <c r="E97" s="1">
        <v>131.1</v>
      </c>
      <c r="F97" s="1">
        <v>120.7</v>
      </c>
      <c r="G97" s="1">
        <v>129.19999999999999</v>
      </c>
      <c r="H97" s="1">
        <v>114.7</v>
      </c>
      <c r="I97" s="1">
        <v>132.30000000000001</v>
      </c>
      <c r="J97" s="1">
        <v>158.9</v>
      </c>
      <c r="K97" s="1">
        <v>142.1</v>
      </c>
      <c r="L97" s="1">
        <v>92.5</v>
      </c>
      <c r="M97" s="1">
        <v>125.4</v>
      </c>
      <c r="N97" s="1">
        <v>121.9</v>
      </c>
      <c r="O97" s="1">
        <v>132.69999999999999</v>
      </c>
      <c r="P97" s="1">
        <v>131</v>
      </c>
      <c r="Q97" s="1">
        <v>131</v>
      </c>
      <c r="R97" s="1">
        <v>130.4</v>
      </c>
      <c r="S97" s="1">
        <v>126.8</v>
      </c>
      <c r="T97" s="1">
        <v>129.9</v>
      </c>
      <c r="U97" s="1">
        <v>121.63333333333333</v>
      </c>
      <c r="V97" s="1">
        <v>123.7</v>
      </c>
      <c r="W97" s="1">
        <v>124.5</v>
      </c>
      <c r="X97" s="1">
        <v>121.4</v>
      </c>
      <c r="Y97" s="1">
        <v>113.8</v>
      </c>
      <c r="Z97" s="1">
        <v>119.6</v>
      </c>
      <c r="AA97" s="1">
        <v>124.5</v>
      </c>
      <c r="AB97" s="1">
        <v>113.7</v>
      </c>
      <c r="AC97" s="1">
        <v>118.8</v>
      </c>
      <c r="AD97" s="1">
        <v>127</v>
      </c>
      <c r="AE97" s="1"/>
    </row>
    <row r="98" spans="1:31" hidden="1" x14ac:dyDescent="0.35">
      <c r="A98" s="1" t="s">
        <v>54</v>
      </c>
      <c r="B98">
        <v>2015</v>
      </c>
      <c r="C98" s="1" t="s">
        <v>197</v>
      </c>
      <c r="D98" s="13">
        <v>123.4</v>
      </c>
      <c r="E98" s="1">
        <v>129</v>
      </c>
      <c r="F98" s="1">
        <v>115.6</v>
      </c>
      <c r="G98" s="1">
        <v>128.30000000000001</v>
      </c>
      <c r="H98" s="1">
        <v>107</v>
      </c>
      <c r="I98" s="1">
        <v>124</v>
      </c>
      <c r="J98" s="1">
        <v>168.5</v>
      </c>
      <c r="K98" s="1">
        <v>165.4</v>
      </c>
      <c r="L98" s="1">
        <v>86.3</v>
      </c>
      <c r="M98" s="1">
        <v>134.4</v>
      </c>
      <c r="N98" s="1">
        <v>119.1</v>
      </c>
      <c r="O98" s="1">
        <v>132.30000000000001</v>
      </c>
      <c r="P98" s="1">
        <v>131.5</v>
      </c>
      <c r="Q98" s="1">
        <v>134.69999999999999</v>
      </c>
      <c r="R98" s="1">
        <v>124</v>
      </c>
      <c r="S98" s="1">
        <v>118.6</v>
      </c>
      <c r="T98" s="1">
        <v>123.2</v>
      </c>
      <c r="U98" s="1">
        <v>121.6</v>
      </c>
      <c r="V98" s="1">
        <v>115.1</v>
      </c>
      <c r="W98" s="1">
        <v>120.4</v>
      </c>
      <c r="X98" s="1">
        <v>117.1</v>
      </c>
      <c r="Y98" s="1">
        <v>109.1</v>
      </c>
      <c r="Z98" s="1">
        <v>117.3</v>
      </c>
      <c r="AA98" s="1">
        <v>126.5</v>
      </c>
      <c r="AB98" s="1">
        <v>112.9</v>
      </c>
      <c r="AC98" s="1">
        <v>116.2</v>
      </c>
      <c r="AD98" s="1">
        <v>123.5</v>
      </c>
      <c r="AE98" s="1"/>
    </row>
    <row r="99" spans="1:31" hidden="1" x14ac:dyDescent="0.35">
      <c r="A99" s="1" t="s">
        <v>73</v>
      </c>
      <c r="B99">
        <v>2015</v>
      </c>
      <c r="C99" s="1" t="s">
        <v>197</v>
      </c>
      <c r="D99" s="13">
        <v>124.6</v>
      </c>
      <c r="E99" s="1">
        <v>130.4</v>
      </c>
      <c r="F99" s="1">
        <v>118.7</v>
      </c>
      <c r="G99" s="1">
        <v>128.9</v>
      </c>
      <c r="H99" s="1">
        <v>111.9</v>
      </c>
      <c r="I99" s="1">
        <v>128.4</v>
      </c>
      <c r="J99" s="1">
        <v>162.19999999999999</v>
      </c>
      <c r="K99" s="1">
        <v>150</v>
      </c>
      <c r="L99" s="1">
        <v>90.4</v>
      </c>
      <c r="M99" s="1">
        <v>128.4</v>
      </c>
      <c r="N99" s="1">
        <v>120.7</v>
      </c>
      <c r="O99" s="1">
        <v>132.5</v>
      </c>
      <c r="P99" s="1">
        <v>131.19999999999999</v>
      </c>
      <c r="Q99" s="1">
        <v>132</v>
      </c>
      <c r="R99" s="1">
        <v>127.9</v>
      </c>
      <c r="S99" s="1">
        <v>123.4</v>
      </c>
      <c r="T99" s="1">
        <v>127.2</v>
      </c>
      <c r="U99" s="1">
        <v>121.6</v>
      </c>
      <c r="V99" s="1">
        <v>120.4</v>
      </c>
      <c r="W99" s="1">
        <v>122.6</v>
      </c>
      <c r="X99" s="1">
        <v>119.8</v>
      </c>
      <c r="Y99" s="1">
        <v>111.3</v>
      </c>
      <c r="Z99" s="1">
        <v>118.3</v>
      </c>
      <c r="AA99" s="1">
        <v>125.7</v>
      </c>
      <c r="AB99" s="1">
        <v>113.4</v>
      </c>
      <c r="AC99" s="1">
        <v>117.5</v>
      </c>
      <c r="AD99" s="1">
        <v>125.4</v>
      </c>
      <c r="AE99" s="1"/>
    </row>
    <row r="100" spans="1:31" hidden="1" x14ac:dyDescent="0.35">
      <c r="A100" s="1" t="s">
        <v>30</v>
      </c>
      <c r="B100">
        <v>2015</v>
      </c>
      <c r="C100" s="1" t="s">
        <v>207</v>
      </c>
      <c r="D100" s="13">
        <v>125.6</v>
      </c>
      <c r="E100" s="1">
        <v>130.4</v>
      </c>
      <c r="F100" s="1">
        <v>120.8</v>
      </c>
      <c r="G100" s="1">
        <v>129.4</v>
      </c>
      <c r="H100" s="1">
        <v>115.8</v>
      </c>
      <c r="I100" s="1">
        <v>133.19999999999999</v>
      </c>
      <c r="J100" s="1">
        <v>157.69999999999999</v>
      </c>
      <c r="K100" s="1">
        <v>154.19999999999999</v>
      </c>
      <c r="L100" s="1">
        <v>93.7</v>
      </c>
      <c r="M100" s="1">
        <v>126.6</v>
      </c>
      <c r="N100" s="1">
        <v>122.3</v>
      </c>
      <c r="O100" s="1">
        <v>133.1</v>
      </c>
      <c r="P100" s="1">
        <v>131.80000000000001</v>
      </c>
      <c r="Q100" s="1">
        <v>131.5</v>
      </c>
      <c r="R100" s="1">
        <v>131.1</v>
      </c>
      <c r="S100" s="1">
        <v>127.3</v>
      </c>
      <c r="T100" s="1">
        <v>130.6</v>
      </c>
      <c r="U100" s="1">
        <v>122.3</v>
      </c>
      <c r="V100" s="1">
        <v>124.4</v>
      </c>
      <c r="W100" s="1">
        <v>125.1</v>
      </c>
      <c r="X100" s="1">
        <v>122</v>
      </c>
      <c r="Y100" s="1">
        <v>113.8</v>
      </c>
      <c r="Z100" s="1">
        <v>120.1</v>
      </c>
      <c r="AA100" s="1">
        <v>125.1</v>
      </c>
      <c r="AB100" s="1">
        <v>114.2</v>
      </c>
      <c r="AC100" s="1">
        <v>119.2</v>
      </c>
      <c r="AD100" s="1">
        <v>127.7</v>
      </c>
      <c r="AE100" s="1"/>
    </row>
    <row r="101" spans="1:31" hidden="1" x14ac:dyDescent="0.35">
      <c r="A101" s="1" t="s">
        <v>54</v>
      </c>
      <c r="B101">
        <v>2015</v>
      </c>
      <c r="C101" s="1" t="s">
        <v>207</v>
      </c>
      <c r="D101" s="13">
        <v>123.6</v>
      </c>
      <c r="E101" s="1">
        <v>128.6</v>
      </c>
      <c r="F101" s="1">
        <v>115.9</v>
      </c>
      <c r="G101" s="1">
        <v>128.5</v>
      </c>
      <c r="H101" s="1">
        <v>109</v>
      </c>
      <c r="I101" s="1">
        <v>124.1</v>
      </c>
      <c r="J101" s="1">
        <v>165.8</v>
      </c>
      <c r="K101" s="1">
        <v>187.2</v>
      </c>
      <c r="L101" s="1">
        <v>89.4</v>
      </c>
      <c r="M101" s="1">
        <v>135.80000000000001</v>
      </c>
      <c r="N101" s="1">
        <v>119.4</v>
      </c>
      <c r="O101" s="1">
        <v>132.9</v>
      </c>
      <c r="P101" s="1">
        <v>132.6</v>
      </c>
      <c r="Q101" s="1">
        <v>135.30000000000001</v>
      </c>
      <c r="R101" s="1">
        <v>124.4</v>
      </c>
      <c r="S101" s="1">
        <v>118.8</v>
      </c>
      <c r="T101" s="1">
        <v>123.6</v>
      </c>
      <c r="U101" s="1">
        <v>122.4</v>
      </c>
      <c r="V101" s="1">
        <v>114.9</v>
      </c>
      <c r="W101" s="1">
        <v>120.7</v>
      </c>
      <c r="X101" s="1">
        <v>117.7</v>
      </c>
      <c r="Y101" s="1">
        <v>109.3</v>
      </c>
      <c r="Z101" s="1">
        <v>117.7</v>
      </c>
      <c r="AA101" s="1">
        <v>126.5</v>
      </c>
      <c r="AB101" s="1">
        <v>113.5</v>
      </c>
      <c r="AC101" s="1">
        <v>116.5</v>
      </c>
      <c r="AD101" s="1">
        <v>124.2</v>
      </c>
      <c r="AE101" s="1"/>
    </row>
    <row r="102" spans="1:31" hidden="1" x14ac:dyDescent="0.35">
      <c r="A102" s="1" t="s">
        <v>73</v>
      </c>
      <c r="B102">
        <v>2015</v>
      </c>
      <c r="C102" s="1" t="s">
        <v>207</v>
      </c>
      <c r="D102" s="13">
        <v>125</v>
      </c>
      <c r="E102" s="1">
        <v>129.80000000000001</v>
      </c>
      <c r="F102" s="1">
        <v>118.9</v>
      </c>
      <c r="G102" s="1">
        <v>129.1</v>
      </c>
      <c r="H102" s="1">
        <v>113.3</v>
      </c>
      <c r="I102" s="1">
        <v>129</v>
      </c>
      <c r="J102" s="1">
        <v>160.4</v>
      </c>
      <c r="K102" s="1">
        <v>165.3</v>
      </c>
      <c r="L102" s="1">
        <v>92.3</v>
      </c>
      <c r="M102" s="1">
        <v>129.69999999999999</v>
      </c>
      <c r="N102" s="1">
        <v>121.1</v>
      </c>
      <c r="O102" s="1">
        <v>133</v>
      </c>
      <c r="P102" s="1">
        <v>132.1</v>
      </c>
      <c r="Q102" s="1">
        <v>132.5</v>
      </c>
      <c r="R102" s="1">
        <v>128.5</v>
      </c>
      <c r="S102" s="1">
        <v>123.8</v>
      </c>
      <c r="T102" s="1">
        <v>127.8</v>
      </c>
      <c r="U102" s="1">
        <v>122.4</v>
      </c>
      <c r="V102" s="1">
        <v>120.8</v>
      </c>
      <c r="W102" s="1">
        <v>123</v>
      </c>
      <c r="X102" s="1">
        <v>120.4</v>
      </c>
      <c r="Y102" s="1">
        <v>111.4</v>
      </c>
      <c r="Z102" s="1">
        <v>118.7</v>
      </c>
      <c r="AA102" s="1">
        <v>125.9</v>
      </c>
      <c r="AB102" s="1">
        <v>113.9</v>
      </c>
      <c r="AC102" s="1">
        <v>117.9</v>
      </c>
      <c r="AD102" s="1">
        <v>126.1</v>
      </c>
      <c r="AE102" s="1"/>
    </row>
    <row r="103" spans="1:31" hidden="1" x14ac:dyDescent="0.35">
      <c r="A103" s="1" t="s">
        <v>30</v>
      </c>
      <c r="B103">
        <v>2015</v>
      </c>
      <c r="C103" s="1" t="s">
        <v>233</v>
      </c>
      <c r="D103" s="13">
        <v>126.1</v>
      </c>
      <c r="E103" s="1">
        <v>130.6</v>
      </c>
      <c r="F103" s="1">
        <v>121.7</v>
      </c>
      <c r="G103" s="1">
        <v>129.5</v>
      </c>
      <c r="H103" s="1">
        <v>117.8</v>
      </c>
      <c r="I103" s="1">
        <v>132.1</v>
      </c>
      <c r="J103" s="1">
        <v>155.19999999999999</v>
      </c>
      <c r="K103" s="1">
        <v>160.80000000000001</v>
      </c>
      <c r="L103" s="1">
        <v>94.5</v>
      </c>
      <c r="M103" s="1">
        <v>128.30000000000001</v>
      </c>
      <c r="N103" s="1">
        <v>123.1</v>
      </c>
      <c r="O103" s="1">
        <v>134.19999999999999</v>
      </c>
      <c r="P103" s="1">
        <v>132.4</v>
      </c>
      <c r="Q103" s="1">
        <v>132.19999999999999</v>
      </c>
      <c r="R103" s="1">
        <v>132.1</v>
      </c>
      <c r="S103" s="1">
        <v>128.19999999999999</v>
      </c>
      <c r="T103" s="1">
        <v>131.5</v>
      </c>
      <c r="U103" s="1">
        <v>122.56666666666666</v>
      </c>
      <c r="V103" s="1">
        <v>125.6</v>
      </c>
      <c r="W103" s="1">
        <v>125.6</v>
      </c>
      <c r="X103" s="1">
        <v>122.6</v>
      </c>
      <c r="Y103" s="1">
        <v>114</v>
      </c>
      <c r="Z103" s="1">
        <v>120.9</v>
      </c>
      <c r="AA103" s="1">
        <v>125.8</v>
      </c>
      <c r="AB103" s="1">
        <v>114.2</v>
      </c>
      <c r="AC103" s="1">
        <v>119.6</v>
      </c>
      <c r="AD103" s="1">
        <v>128.30000000000001</v>
      </c>
      <c r="AE103" s="1"/>
    </row>
    <row r="104" spans="1:31" hidden="1" x14ac:dyDescent="0.35">
      <c r="A104" s="1" t="s">
        <v>54</v>
      </c>
      <c r="B104">
        <v>2015</v>
      </c>
      <c r="C104" s="1" t="s">
        <v>233</v>
      </c>
      <c r="D104" s="13">
        <v>124</v>
      </c>
      <c r="E104" s="1">
        <v>129.80000000000001</v>
      </c>
      <c r="F104" s="1">
        <v>121.5</v>
      </c>
      <c r="G104" s="1">
        <v>128.6</v>
      </c>
      <c r="H104" s="1">
        <v>110</v>
      </c>
      <c r="I104" s="1">
        <v>123.7</v>
      </c>
      <c r="J104" s="1">
        <v>164.6</v>
      </c>
      <c r="K104" s="1">
        <v>191.6</v>
      </c>
      <c r="L104" s="1">
        <v>90.8</v>
      </c>
      <c r="M104" s="1">
        <v>137.1</v>
      </c>
      <c r="N104" s="1">
        <v>119.8</v>
      </c>
      <c r="O104" s="1">
        <v>133.69999999999999</v>
      </c>
      <c r="P104" s="1">
        <v>133.30000000000001</v>
      </c>
      <c r="Q104" s="1">
        <v>137.6</v>
      </c>
      <c r="R104" s="1">
        <v>125</v>
      </c>
      <c r="S104" s="1">
        <v>119.3</v>
      </c>
      <c r="T104" s="1">
        <v>124.2</v>
      </c>
      <c r="U104" s="1">
        <v>122.9</v>
      </c>
      <c r="V104" s="1">
        <v>115.1</v>
      </c>
      <c r="W104" s="1">
        <v>121</v>
      </c>
      <c r="X104" s="1">
        <v>118.1</v>
      </c>
      <c r="Y104" s="1">
        <v>109.3</v>
      </c>
      <c r="Z104" s="1">
        <v>117.9</v>
      </c>
      <c r="AA104" s="1">
        <v>126.6</v>
      </c>
      <c r="AB104" s="1">
        <v>113.3</v>
      </c>
      <c r="AC104" s="1">
        <v>116.6</v>
      </c>
      <c r="AD104" s="1">
        <v>124.6</v>
      </c>
      <c r="AE104" s="1"/>
    </row>
    <row r="105" spans="1:31" hidden="1" x14ac:dyDescent="0.35">
      <c r="A105" s="1" t="s">
        <v>73</v>
      </c>
      <c r="B105">
        <v>2015</v>
      </c>
      <c r="C105" s="1" t="s">
        <v>233</v>
      </c>
      <c r="D105" s="13">
        <v>125.4</v>
      </c>
      <c r="E105" s="1">
        <v>130.30000000000001</v>
      </c>
      <c r="F105" s="1">
        <v>121.6</v>
      </c>
      <c r="G105" s="1">
        <v>129.19999999999999</v>
      </c>
      <c r="H105" s="1">
        <v>114.9</v>
      </c>
      <c r="I105" s="1">
        <v>128.19999999999999</v>
      </c>
      <c r="J105" s="1">
        <v>158.4</v>
      </c>
      <c r="K105" s="1">
        <v>171.2</v>
      </c>
      <c r="L105" s="1">
        <v>93.3</v>
      </c>
      <c r="M105" s="1">
        <v>131.19999999999999</v>
      </c>
      <c r="N105" s="1">
        <v>121.7</v>
      </c>
      <c r="O105" s="1">
        <v>134</v>
      </c>
      <c r="P105" s="1">
        <v>132.69999999999999</v>
      </c>
      <c r="Q105" s="1">
        <v>133.6</v>
      </c>
      <c r="R105" s="1">
        <v>129.30000000000001</v>
      </c>
      <c r="S105" s="1">
        <v>124.5</v>
      </c>
      <c r="T105" s="1">
        <v>128.6</v>
      </c>
      <c r="U105" s="1">
        <v>122.9</v>
      </c>
      <c r="V105" s="1">
        <v>121.6</v>
      </c>
      <c r="W105" s="1">
        <v>123.4</v>
      </c>
      <c r="X105" s="1">
        <v>120.9</v>
      </c>
      <c r="Y105" s="1">
        <v>111.5</v>
      </c>
      <c r="Z105" s="1">
        <v>119.2</v>
      </c>
      <c r="AA105" s="1">
        <v>126.3</v>
      </c>
      <c r="AB105" s="1">
        <v>113.8</v>
      </c>
      <c r="AC105" s="1">
        <v>118.1</v>
      </c>
      <c r="AD105" s="1">
        <v>126.6</v>
      </c>
      <c r="AE105" s="1"/>
    </row>
    <row r="106" spans="1:31" hidden="1" x14ac:dyDescent="0.35">
      <c r="A106" s="1" t="s">
        <v>30</v>
      </c>
      <c r="B106">
        <v>2015</v>
      </c>
      <c r="C106" s="1" t="s">
        <v>242</v>
      </c>
      <c r="D106" s="13">
        <v>126.3</v>
      </c>
      <c r="E106" s="1">
        <v>131.30000000000001</v>
      </c>
      <c r="F106" s="1">
        <v>123.3</v>
      </c>
      <c r="G106" s="1">
        <v>129.80000000000001</v>
      </c>
      <c r="H106" s="1">
        <v>118.3</v>
      </c>
      <c r="I106" s="1">
        <v>131.6</v>
      </c>
      <c r="J106" s="1">
        <v>145.5</v>
      </c>
      <c r="K106" s="1">
        <v>162.1</v>
      </c>
      <c r="L106" s="1">
        <v>95.4</v>
      </c>
      <c r="M106" s="1">
        <v>128.9</v>
      </c>
      <c r="N106" s="1">
        <v>123.3</v>
      </c>
      <c r="O106" s="1">
        <v>135.1</v>
      </c>
      <c r="P106" s="1">
        <v>131.4</v>
      </c>
      <c r="Q106" s="1">
        <v>133.1</v>
      </c>
      <c r="R106" s="1">
        <v>132.5</v>
      </c>
      <c r="S106" s="1">
        <v>128.5</v>
      </c>
      <c r="T106" s="1">
        <v>131.9</v>
      </c>
      <c r="U106" s="1">
        <v>122.89999999999999</v>
      </c>
      <c r="V106" s="1">
        <v>125.7</v>
      </c>
      <c r="W106" s="1">
        <v>126</v>
      </c>
      <c r="X106" s="1">
        <v>123.1</v>
      </c>
      <c r="Y106" s="1">
        <v>114</v>
      </c>
      <c r="Z106" s="1">
        <v>121.6</v>
      </c>
      <c r="AA106" s="1">
        <v>125.6</v>
      </c>
      <c r="AB106" s="1">
        <v>114.1</v>
      </c>
      <c r="AC106" s="1">
        <v>119.8</v>
      </c>
      <c r="AD106" s="1">
        <v>127.9</v>
      </c>
      <c r="AE106" s="1"/>
    </row>
    <row r="107" spans="1:31" hidden="1" x14ac:dyDescent="0.35">
      <c r="A107" s="1" t="s">
        <v>54</v>
      </c>
      <c r="B107">
        <v>2015</v>
      </c>
      <c r="C107" s="1" t="s">
        <v>242</v>
      </c>
      <c r="D107" s="13">
        <v>124.3</v>
      </c>
      <c r="E107" s="1">
        <v>131.69999999999999</v>
      </c>
      <c r="F107" s="1">
        <v>127.1</v>
      </c>
      <c r="G107" s="1">
        <v>128.6</v>
      </c>
      <c r="H107" s="1">
        <v>110</v>
      </c>
      <c r="I107" s="1">
        <v>120.8</v>
      </c>
      <c r="J107" s="1">
        <v>149</v>
      </c>
      <c r="K107" s="1">
        <v>190.1</v>
      </c>
      <c r="L107" s="1">
        <v>92.7</v>
      </c>
      <c r="M107" s="1">
        <v>138.6</v>
      </c>
      <c r="N107" s="1">
        <v>120.2</v>
      </c>
      <c r="O107" s="1">
        <v>134.19999999999999</v>
      </c>
      <c r="P107" s="1">
        <v>131.5</v>
      </c>
      <c r="Q107" s="1">
        <v>138.19999999999999</v>
      </c>
      <c r="R107" s="1">
        <v>125.4</v>
      </c>
      <c r="S107" s="1">
        <v>119.5</v>
      </c>
      <c r="T107" s="1">
        <v>124.5</v>
      </c>
      <c r="U107" s="1">
        <v>122.4</v>
      </c>
      <c r="V107" s="1">
        <v>116</v>
      </c>
      <c r="W107" s="1">
        <v>121</v>
      </c>
      <c r="X107" s="1">
        <v>118.6</v>
      </c>
      <c r="Y107" s="1">
        <v>109.3</v>
      </c>
      <c r="Z107" s="1">
        <v>118.1</v>
      </c>
      <c r="AA107" s="1">
        <v>126.6</v>
      </c>
      <c r="AB107" s="1">
        <v>113.2</v>
      </c>
      <c r="AC107" s="1">
        <v>116.7</v>
      </c>
      <c r="AD107" s="1">
        <v>124</v>
      </c>
      <c r="AE107" s="1"/>
    </row>
    <row r="108" spans="1:31" hidden="1" x14ac:dyDescent="0.35">
      <c r="A108" s="1" t="s">
        <v>73</v>
      </c>
      <c r="B108">
        <v>2015</v>
      </c>
      <c r="C108" s="1" t="s">
        <v>242</v>
      </c>
      <c r="D108" s="13">
        <v>125.7</v>
      </c>
      <c r="E108" s="1">
        <v>131.4</v>
      </c>
      <c r="F108" s="1">
        <v>124.8</v>
      </c>
      <c r="G108" s="1">
        <v>129.4</v>
      </c>
      <c r="H108" s="1">
        <v>115.3</v>
      </c>
      <c r="I108" s="1">
        <v>126.6</v>
      </c>
      <c r="J108" s="1">
        <v>146.69999999999999</v>
      </c>
      <c r="K108" s="1">
        <v>171.5</v>
      </c>
      <c r="L108" s="1">
        <v>94.5</v>
      </c>
      <c r="M108" s="1">
        <v>132.1</v>
      </c>
      <c r="N108" s="1">
        <v>122</v>
      </c>
      <c r="O108" s="1">
        <v>134.69999999999999</v>
      </c>
      <c r="P108" s="1">
        <v>131.4</v>
      </c>
      <c r="Q108" s="1">
        <v>134.5</v>
      </c>
      <c r="R108" s="1">
        <v>129.69999999999999</v>
      </c>
      <c r="S108" s="1">
        <v>124.8</v>
      </c>
      <c r="T108" s="1">
        <v>129</v>
      </c>
      <c r="U108" s="1">
        <v>122.4</v>
      </c>
      <c r="V108" s="1">
        <v>122</v>
      </c>
      <c r="W108" s="1">
        <v>123.6</v>
      </c>
      <c r="X108" s="1">
        <v>121.4</v>
      </c>
      <c r="Y108" s="1">
        <v>111.5</v>
      </c>
      <c r="Z108" s="1">
        <v>119.6</v>
      </c>
      <c r="AA108" s="1">
        <v>126.2</v>
      </c>
      <c r="AB108" s="1">
        <v>113.7</v>
      </c>
      <c r="AC108" s="1">
        <v>118.3</v>
      </c>
      <c r="AD108" s="1">
        <v>126.1</v>
      </c>
      <c r="AE108" s="1"/>
    </row>
    <row r="109" spans="1:31" hidden="1" x14ac:dyDescent="0.35">
      <c r="A109" s="1" t="s">
        <v>30</v>
      </c>
      <c r="B109">
        <v>2016</v>
      </c>
      <c r="C109" s="1" t="s">
        <v>31</v>
      </c>
      <c r="D109" s="13">
        <v>126.8</v>
      </c>
      <c r="E109" s="1">
        <v>133.19999999999999</v>
      </c>
      <c r="F109" s="1">
        <v>126.5</v>
      </c>
      <c r="G109" s="1">
        <v>130.30000000000001</v>
      </c>
      <c r="H109" s="1">
        <v>118.9</v>
      </c>
      <c r="I109" s="1">
        <v>131.6</v>
      </c>
      <c r="J109" s="1">
        <v>140.1</v>
      </c>
      <c r="K109" s="1">
        <v>163.80000000000001</v>
      </c>
      <c r="L109" s="1">
        <v>97.7</v>
      </c>
      <c r="M109" s="1">
        <v>129.6</v>
      </c>
      <c r="N109" s="1">
        <v>124.3</v>
      </c>
      <c r="O109" s="1">
        <v>135.9</v>
      </c>
      <c r="P109" s="1">
        <v>131.4</v>
      </c>
      <c r="Q109" s="1">
        <v>133.6</v>
      </c>
      <c r="R109" s="1">
        <v>133.19999999999999</v>
      </c>
      <c r="S109" s="1">
        <v>128.9</v>
      </c>
      <c r="T109" s="1">
        <v>132.6</v>
      </c>
      <c r="U109" s="1">
        <v>123.39999999999999</v>
      </c>
      <c r="V109" s="1">
        <v>126.2</v>
      </c>
      <c r="W109" s="1">
        <v>126.6</v>
      </c>
      <c r="X109" s="1">
        <v>123.7</v>
      </c>
      <c r="Y109" s="1">
        <v>113.6</v>
      </c>
      <c r="Z109" s="1">
        <v>121.4</v>
      </c>
      <c r="AA109" s="1">
        <v>126.2</v>
      </c>
      <c r="AB109" s="1">
        <v>114.9</v>
      </c>
      <c r="AC109" s="1">
        <v>120.1</v>
      </c>
      <c r="AD109" s="1">
        <v>128.1</v>
      </c>
      <c r="AE109" s="1"/>
    </row>
    <row r="110" spans="1:31" hidden="1" x14ac:dyDescent="0.35">
      <c r="A110" s="1" t="s">
        <v>54</v>
      </c>
      <c r="B110">
        <v>2016</v>
      </c>
      <c r="C110" s="1" t="s">
        <v>31</v>
      </c>
      <c r="D110" s="13">
        <v>124.7</v>
      </c>
      <c r="E110" s="1">
        <v>135.9</v>
      </c>
      <c r="F110" s="1">
        <v>132</v>
      </c>
      <c r="G110" s="1">
        <v>129.19999999999999</v>
      </c>
      <c r="H110" s="1">
        <v>109.7</v>
      </c>
      <c r="I110" s="1">
        <v>119</v>
      </c>
      <c r="J110" s="1">
        <v>144.1</v>
      </c>
      <c r="K110" s="1">
        <v>184.2</v>
      </c>
      <c r="L110" s="1">
        <v>96.7</v>
      </c>
      <c r="M110" s="1">
        <v>139.5</v>
      </c>
      <c r="N110" s="1">
        <v>120.5</v>
      </c>
      <c r="O110" s="1">
        <v>134.69999999999999</v>
      </c>
      <c r="P110" s="1">
        <v>131.19999999999999</v>
      </c>
      <c r="Q110" s="1">
        <v>139.5</v>
      </c>
      <c r="R110" s="1">
        <v>125.8</v>
      </c>
      <c r="S110" s="1">
        <v>119.8</v>
      </c>
      <c r="T110" s="1">
        <v>124.9</v>
      </c>
      <c r="U110" s="1">
        <v>123.4</v>
      </c>
      <c r="V110" s="1">
        <v>116.9</v>
      </c>
      <c r="W110" s="1">
        <v>121.6</v>
      </c>
      <c r="X110" s="1">
        <v>119.1</v>
      </c>
      <c r="Y110" s="1">
        <v>108.9</v>
      </c>
      <c r="Z110" s="1">
        <v>118.5</v>
      </c>
      <c r="AA110" s="1">
        <v>126.4</v>
      </c>
      <c r="AB110" s="1">
        <v>114</v>
      </c>
      <c r="AC110" s="1">
        <v>116.8</v>
      </c>
      <c r="AD110" s="1">
        <v>124.2</v>
      </c>
      <c r="AE110" s="1"/>
    </row>
    <row r="111" spans="1:31" hidden="1" x14ac:dyDescent="0.35">
      <c r="A111" s="1" t="s">
        <v>73</v>
      </c>
      <c r="B111">
        <v>2016</v>
      </c>
      <c r="C111" s="1" t="s">
        <v>31</v>
      </c>
      <c r="D111" s="13">
        <v>126.1</v>
      </c>
      <c r="E111" s="1">
        <v>134.1</v>
      </c>
      <c r="F111" s="1">
        <v>128.6</v>
      </c>
      <c r="G111" s="1">
        <v>129.9</v>
      </c>
      <c r="H111" s="1">
        <v>115.5</v>
      </c>
      <c r="I111" s="1">
        <v>125.7</v>
      </c>
      <c r="J111" s="1">
        <v>141.5</v>
      </c>
      <c r="K111" s="1">
        <v>170.7</v>
      </c>
      <c r="L111" s="1">
        <v>97.4</v>
      </c>
      <c r="M111" s="1">
        <v>132.9</v>
      </c>
      <c r="N111" s="1">
        <v>122.7</v>
      </c>
      <c r="O111" s="1">
        <v>135.30000000000001</v>
      </c>
      <c r="P111" s="1">
        <v>131.30000000000001</v>
      </c>
      <c r="Q111" s="1">
        <v>135.19999999999999</v>
      </c>
      <c r="R111" s="1">
        <v>130.30000000000001</v>
      </c>
      <c r="S111" s="1">
        <v>125.1</v>
      </c>
      <c r="T111" s="1">
        <v>129.5</v>
      </c>
      <c r="U111" s="1">
        <v>123.4</v>
      </c>
      <c r="V111" s="1">
        <v>122.7</v>
      </c>
      <c r="W111" s="1">
        <v>124.2</v>
      </c>
      <c r="X111" s="1">
        <v>122</v>
      </c>
      <c r="Y111" s="1">
        <v>111.1</v>
      </c>
      <c r="Z111" s="1">
        <v>119.8</v>
      </c>
      <c r="AA111" s="1">
        <v>126.3</v>
      </c>
      <c r="AB111" s="1">
        <v>114.5</v>
      </c>
      <c r="AC111" s="1">
        <v>118.5</v>
      </c>
      <c r="AD111" s="1">
        <v>126.3</v>
      </c>
      <c r="AE111" s="1"/>
    </row>
    <row r="112" spans="1:31" hidden="1" x14ac:dyDescent="0.35">
      <c r="A112" s="1" t="s">
        <v>30</v>
      </c>
      <c r="B112">
        <v>2016</v>
      </c>
      <c r="C112" s="1" t="s">
        <v>85</v>
      </c>
      <c r="D112" s="13">
        <v>127.1</v>
      </c>
      <c r="E112" s="1">
        <v>133.69999999999999</v>
      </c>
      <c r="F112" s="1">
        <v>127.7</v>
      </c>
      <c r="G112" s="1">
        <v>130.69999999999999</v>
      </c>
      <c r="H112" s="1">
        <v>118.5</v>
      </c>
      <c r="I112" s="1">
        <v>130.4</v>
      </c>
      <c r="J112" s="1">
        <v>130.9</v>
      </c>
      <c r="K112" s="1">
        <v>162.80000000000001</v>
      </c>
      <c r="L112" s="1">
        <v>98.7</v>
      </c>
      <c r="M112" s="1">
        <v>130.6</v>
      </c>
      <c r="N112" s="1">
        <v>124.8</v>
      </c>
      <c r="O112" s="1">
        <v>136.4</v>
      </c>
      <c r="P112" s="1">
        <v>130.30000000000001</v>
      </c>
      <c r="Q112" s="1">
        <v>134.4</v>
      </c>
      <c r="R112" s="1">
        <v>133.9</v>
      </c>
      <c r="S112" s="1">
        <v>129.80000000000001</v>
      </c>
      <c r="T112" s="1">
        <v>133.4</v>
      </c>
      <c r="U112" s="1">
        <v>124.23333333333333</v>
      </c>
      <c r="V112" s="1">
        <v>127.5</v>
      </c>
      <c r="W112" s="1">
        <v>127.1</v>
      </c>
      <c r="X112" s="1">
        <v>124.3</v>
      </c>
      <c r="Y112" s="1">
        <v>113.9</v>
      </c>
      <c r="Z112" s="1">
        <v>122.3</v>
      </c>
      <c r="AA112" s="1">
        <v>127.1</v>
      </c>
      <c r="AB112" s="1">
        <v>116.8</v>
      </c>
      <c r="AC112" s="1">
        <v>120.9</v>
      </c>
      <c r="AD112" s="1">
        <v>127.9</v>
      </c>
      <c r="AE112" s="1"/>
    </row>
    <row r="113" spans="1:31" hidden="1" x14ac:dyDescent="0.35">
      <c r="A113" s="1" t="s">
        <v>54</v>
      </c>
      <c r="B113">
        <v>2016</v>
      </c>
      <c r="C113" s="1" t="s">
        <v>85</v>
      </c>
      <c r="D113" s="13">
        <v>124.8</v>
      </c>
      <c r="E113" s="1">
        <v>135.1</v>
      </c>
      <c r="F113" s="1">
        <v>130.30000000000001</v>
      </c>
      <c r="G113" s="1">
        <v>129.6</v>
      </c>
      <c r="H113" s="1">
        <v>108.4</v>
      </c>
      <c r="I113" s="1">
        <v>118.6</v>
      </c>
      <c r="J113" s="1">
        <v>129.19999999999999</v>
      </c>
      <c r="K113" s="1">
        <v>176.4</v>
      </c>
      <c r="L113" s="1">
        <v>99.1</v>
      </c>
      <c r="M113" s="1">
        <v>139.69999999999999</v>
      </c>
      <c r="N113" s="1">
        <v>120.6</v>
      </c>
      <c r="O113" s="1">
        <v>135.19999999999999</v>
      </c>
      <c r="P113" s="1">
        <v>129.1</v>
      </c>
      <c r="Q113" s="1">
        <v>140</v>
      </c>
      <c r="R113" s="1">
        <v>126.2</v>
      </c>
      <c r="S113" s="1">
        <v>120.1</v>
      </c>
      <c r="T113" s="1">
        <v>125.3</v>
      </c>
      <c r="U113" s="1">
        <v>124.4</v>
      </c>
      <c r="V113" s="1">
        <v>116</v>
      </c>
      <c r="W113" s="1">
        <v>121.8</v>
      </c>
      <c r="X113" s="1">
        <v>119.5</v>
      </c>
      <c r="Y113" s="1">
        <v>109.1</v>
      </c>
      <c r="Z113" s="1">
        <v>118.8</v>
      </c>
      <c r="AA113" s="1">
        <v>126.3</v>
      </c>
      <c r="AB113" s="1">
        <v>116.2</v>
      </c>
      <c r="AC113" s="1">
        <v>117.2</v>
      </c>
      <c r="AD113" s="1">
        <v>123.8</v>
      </c>
      <c r="AE113" s="1"/>
    </row>
    <row r="114" spans="1:31" hidden="1" x14ac:dyDescent="0.35">
      <c r="A114" s="1" t="s">
        <v>73</v>
      </c>
      <c r="B114">
        <v>2016</v>
      </c>
      <c r="C114" s="1" t="s">
        <v>85</v>
      </c>
      <c r="D114" s="13">
        <v>126.4</v>
      </c>
      <c r="E114" s="1">
        <v>134.19999999999999</v>
      </c>
      <c r="F114" s="1">
        <v>128.69999999999999</v>
      </c>
      <c r="G114" s="1">
        <v>130.30000000000001</v>
      </c>
      <c r="H114" s="1">
        <v>114.8</v>
      </c>
      <c r="I114" s="1">
        <v>124.9</v>
      </c>
      <c r="J114" s="1">
        <v>130.30000000000001</v>
      </c>
      <c r="K114" s="1">
        <v>167.4</v>
      </c>
      <c r="L114" s="1">
        <v>98.8</v>
      </c>
      <c r="M114" s="1">
        <v>133.6</v>
      </c>
      <c r="N114" s="1">
        <v>123</v>
      </c>
      <c r="O114" s="1">
        <v>135.80000000000001</v>
      </c>
      <c r="P114" s="1">
        <v>129.9</v>
      </c>
      <c r="Q114" s="1">
        <v>135.9</v>
      </c>
      <c r="R114" s="1">
        <v>130.9</v>
      </c>
      <c r="S114" s="1">
        <v>125.8</v>
      </c>
      <c r="T114" s="1">
        <v>130.19999999999999</v>
      </c>
      <c r="U114" s="1">
        <v>124.4</v>
      </c>
      <c r="V114" s="1">
        <v>123.1</v>
      </c>
      <c r="W114" s="1">
        <v>124.6</v>
      </c>
      <c r="X114" s="1">
        <v>122.5</v>
      </c>
      <c r="Y114" s="1">
        <v>111.4</v>
      </c>
      <c r="Z114" s="1">
        <v>120.3</v>
      </c>
      <c r="AA114" s="1">
        <v>126.6</v>
      </c>
      <c r="AB114" s="1">
        <v>116.6</v>
      </c>
      <c r="AC114" s="1">
        <v>119.1</v>
      </c>
      <c r="AD114" s="1">
        <v>126</v>
      </c>
      <c r="AE114" s="1"/>
    </row>
    <row r="115" spans="1:31" hidden="1" x14ac:dyDescent="0.35">
      <c r="A115" s="1" t="s">
        <v>30</v>
      </c>
      <c r="B115">
        <v>2016</v>
      </c>
      <c r="C115" s="1" t="s">
        <v>107</v>
      </c>
      <c r="D115" s="13">
        <v>127.3</v>
      </c>
      <c r="E115" s="1">
        <v>134.4</v>
      </c>
      <c r="F115" s="1">
        <v>125.1</v>
      </c>
      <c r="G115" s="1">
        <v>130.5</v>
      </c>
      <c r="H115" s="1">
        <v>118.3</v>
      </c>
      <c r="I115" s="1">
        <v>131.69999999999999</v>
      </c>
      <c r="J115" s="1">
        <v>130.69999999999999</v>
      </c>
      <c r="K115" s="1">
        <v>161.19999999999999</v>
      </c>
      <c r="L115" s="1">
        <v>100.4</v>
      </c>
      <c r="M115" s="1">
        <v>130.80000000000001</v>
      </c>
      <c r="N115" s="1">
        <v>124.9</v>
      </c>
      <c r="O115" s="1">
        <v>137</v>
      </c>
      <c r="P115" s="1">
        <v>130.4</v>
      </c>
      <c r="Q115" s="1">
        <v>135</v>
      </c>
      <c r="R115" s="1">
        <v>134.4</v>
      </c>
      <c r="S115" s="1">
        <v>130.19999999999999</v>
      </c>
      <c r="T115" s="1">
        <v>133.80000000000001</v>
      </c>
      <c r="U115" s="1">
        <v>124.96666666666668</v>
      </c>
      <c r="V115" s="1">
        <v>127</v>
      </c>
      <c r="W115" s="1">
        <v>127.7</v>
      </c>
      <c r="X115" s="1">
        <v>124.8</v>
      </c>
      <c r="Y115" s="1">
        <v>113.6</v>
      </c>
      <c r="Z115" s="1">
        <v>122.5</v>
      </c>
      <c r="AA115" s="1">
        <v>127.5</v>
      </c>
      <c r="AB115" s="1">
        <v>117.4</v>
      </c>
      <c r="AC115" s="1">
        <v>121.1</v>
      </c>
      <c r="AD115" s="1">
        <v>128</v>
      </c>
      <c r="AE115" s="1"/>
    </row>
    <row r="116" spans="1:31" hidden="1" x14ac:dyDescent="0.35">
      <c r="A116" s="1" t="s">
        <v>54</v>
      </c>
      <c r="B116">
        <v>2016</v>
      </c>
      <c r="C116" s="1" t="s">
        <v>107</v>
      </c>
      <c r="D116" s="13">
        <v>124.8</v>
      </c>
      <c r="E116" s="1">
        <v>136.30000000000001</v>
      </c>
      <c r="F116" s="1">
        <v>123.7</v>
      </c>
      <c r="G116" s="1">
        <v>129.69999999999999</v>
      </c>
      <c r="H116" s="1">
        <v>107.9</v>
      </c>
      <c r="I116" s="1">
        <v>119.9</v>
      </c>
      <c r="J116" s="1">
        <v>128.1</v>
      </c>
      <c r="K116" s="1">
        <v>170.3</v>
      </c>
      <c r="L116" s="1">
        <v>101.8</v>
      </c>
      <c r="M116" s="1">
        <v>140.1</v>
      </c>
      <c r="N116" s="1">
        <v>120.7</v>
      </c>
      <c r="O116" s="1">
        <v>135.4</v>
      </c>
      <c r="P116" s="1">
        <v>128.9</v>
      </c>
      <c r="Q116" s="1">
        <v>140.6</v>
      </c>
      <c r="R116" s="1">
        <v>126.4</v>
      </c>
      <c r="S116" s="1">
        <v>120.3</v>
      </c>
      <c r="T116" s="1">
        <v>125.5</v>
      </c>
      <c r="U116" s="1">
        <v>124.9</v>
      </c>
      <c r="V116" s="1">
        <v>114.8</v>
      </c>
      <c r="W116" s="1">
        <v>122.3</v>
      </c>
      <c r="X116" s="1">
        <v>119.7</v>
      </c>
      <c r="Y116" s="1">
        <v>108.5</v>
      </c>
      <c r="Z116" s="1">
        <v>119.1</v>
      </c>
      <c r="AA116" s="1">
        <v>126.4</v>
      </c>
      <c r="AB116" s="1">
        <v>117.1</v>
      </c>
      <c r="AC116" s="1">
        <v>117.3</v>
      </c>
      <c r="AD116" s="1">
        <v>123.8</v>
      </c>
      <c r="AE116" s="1"/>
    </row>
    <row r="117" spans="1:31" hidden="1" x14ac:dyDescent="0.35">
      <c r="A117" s="1" t="s">
        <v>73</v>
      </c>
      <c r="B117">
        <v>2016</v>
      </c>
      <c r="C117" s="1" t="s">
        <v>107</v>
      </c>
      <c r="D117" s="13">
        <v>126.5</v>
      </c>
      <c r="E117" s="1">
        <v>135.1</v>
      </c>
      <c r="F117" s="1">
        <v>124.6</v>
      </c>
      <c r="G117" s="1">
        <v>130.19999999999999</v>
      </c>
      <c r="H117" s="1">
        <v>114.5</v>
      </c>
      <c r="I117" s="1">
        <v>126.2</v>
      </c>
      <c r="J117" s="1">
        <v>129.80000000000001</v>
      </c>
      <c r="K117" s="1">
        <v>164.3</v>
      </c>
      <c r="L117" s="1">
        <v>100.9</v>
      </c>
      <c r="M117" s="1">
        <v>133.9</v>
      </c>
      <c r="N117" s="1">
        <v>123.1</v>
      </c>
      <c r="O117" s="1">
        <v>136.30000000000001</v>
      </c>
      <c r="P117" s="1">
        <v>129.80000000000001</v>
      </c>
      <c r="Q117" s="1">
        <v>136.5</v>
      </c>
      <c r="R117" s="1">
        <v>131.30000000000001</v>
      </c>
      <c r="S117" s="1">
        <v>126.1</v>
      </c>
      <c r="T117" s="1">
        <v>130.5</v>
      </c>
      <c r="U117" s="1">
        <v>124.9</v>
      </c>
      <c r="V117" s="1">
        <v>122.4</v>
      </c>
      <c r="W117" s="1">
        <v>125.1</v>
      </c>
      <c r="X117" s="1">
        <v>122.9</v>
      </c>
      <c r="Y117" s="1">
        <v>110.9</v>
      </c>
      <c r="Z117" s="1">
        <v>120.6</v>
      </c>
      <c r="AA117" s="1">
        <v>126.9</v>
      </c>
      <c r="AB117" s="1">
        <v>117.3</v>
      </c>
      <c r="AC117" s="1">
        <v>119.3</v>
      </c>
      <c r="AD117" s="1">
        <v>126</v>
      </c>
      <c r="AE117" s="1"/>
    </row>
    <row r="118" spans="1:31" x14ac:dyDescent="0.35">
      <c r="A118" s="1" t="s">
        <v>30</v>
      </c>
      <c r="B118">
        <v>2016</v>
      </c>
      <c r="C118" s="1" t="s">
        <v>123</v>
      </c>
      <c r="D118" s="13">
        <v>127.4</v>
      </c>
      <c r="E118" s="1">
        <v>135.4</v>
      </c>
      <c r="F118" s="13">
        <v>123.4</v>
      </c>
      <c r="G118" s="1">
        <v>131.30000000000001</v>
      </c>
      <c r="H118" s="1">
        <v>118.2</v>
      </c>
      <c r="I118" s="1">
        <v>138.1</v>
      </c>
      <c r="J118" s="1">
        <v>134.1</v>
      </c>
      <c r="K118" s="1">
        <v>162.69999999999999</v>
      </c>
      <c r="L118" s="1">
        <v>105</v>
      </c>
      <c r="M118" s="1">
        <v>131.4</v>
      </c>
      <c r="N118" s="1">
        <v>125.4</v>
      </c>
      <c r="O118" s="1">
        <v>137.4</v>
      </c>
      <c r="P118" s="1">
        <v>131.80000000000001</v>
      </c>
      <c r="Q118" s="1">
        <v>135.5</v>
      </c>
      <c r="R118" s="1">
        <v>135</v>
      </c>
      <c r="S118" s="1">
        <v>130.6</v>
      </c>
      <c r="T118" s="1">
        <v>134.4</v>
      </c>
      <c r="U118" s="1">
        <v>125.5</v>
      </c>
      <c r="V118" s="1">
        <v>127</v>
      </c>
      <c r="W118" s="1">
        <v>128</v>
      </c>
      <c r="X118" s="1">
        <v>125.2</v>
      </c>
      <c r="Y118" s="1">
        <v>114.4</v>
      </c>
      <c r="Z118" s="1">
        <v>123.2</v>
      </c>
      <c r="AA118" s="1">
        <v>127.9</v>
      </c>
      <c r="AB118" s="1">
        <v>118.4</v>
      </c>
      <c r="AC118" s="1">
        <v>121.7</v>
      </c>
      <c r="AD118" s="1">
        <v>129</v>
      </c>
      <c r="AE118" s="1"/>
    </row>
    <row r="119" spans="1:31" x14ac:dyDescent="0.35">
      <c r="A119" s="1" t="s">
        <v>54</v>
      </c>
      <c r="B119">
        <v>2016</v>
      </c>
      <c r="C119" s="1" t="s">
        <v>123</v>
      </c>
      <c r="D119" s="13">
        <v>124.9</v>
      </c>
      <c r="E119" s="1">
        <v>139.30000000000001</v>
      </c>
      <c r="F119" s="13">
        <v>119.9</v>
      </c>
      <c r="G119" s="1">
        <v>130.19999999999999</v>
      </c>
      <c r="H119" s="1">
        <v>108.9</v>
      </c>
      <c r="I119" s="1">
        <v>131.1</v>
      </c>
      <c r="J119" s="1">
        <v>136.80000000000001</v>
      </c>
      <c r="K119" s="1">
        <v>176.9</v>
      </c>
      <c r="L119" s="1">
        <v>109.1</v>
      </c>
      <c r="M119" s="1">
        <v>140.4</v>
      </c>
      <c r="N119" s="1">
        <v>121.1</v>
      </c>
      <c r="O119" s="1">
        <v>135.9</v>
      </c>
      <c r="P119" s="1">
        <v>131.80000000000001</v>
      </c>
      <c r="Q119" s="1">
        <v>141.5</v>
      </c>
      <c r="R119" s="1">
        <v>126.8</v>
      </c>
      <c r="S119" s="1">
        <v>120.5</v>
      </c>
      <c r="T119" s="1">
        <v>125.8</v>
      </c>
      <c r="U119" s="1">
        <v>125.6</v>
      </c>
      <c r="V119" s="1">
        <v>114.6</v>
      </c>
      <c r="W119" s="1">
        <v>122.8</v>
      </c>
      <c r="X119" s="1">
        <v>120</v>
      </c>
      <c r="Y119" s="1">
        <v>110</v>
      </c>
      <c r="Z119" s="1">
        <v>119.5</v>
      </c>
      <c r="AA119" s="1">
        <v>127.6</v>
      </c>
      <c r="AB119" s="1">
        <v>117.6</v>
      </c>
      <c r="AC119" s="1">
        <v>118.2</v>
      </c>
      <c r="AD119" s="1">
        <v>125.3</v>
      </c>
      <c r="AE119" s="1"/>
    </row>
    <row r="120" spans="1:31" x14ac:dyDescent="0.35">
      <c r="A120" s="1" t="s">
        <v>73</v>
      </c>
      <c r="B120">
        <v>2016</v>
      </c>
      <c r="C120" s="1" t="s">
        <v>123</v>
      </c>
      <c r="D120" s="13">
        <v>126.6</v>
      </c>
      <c r="E120" s="1">
        <v>136.80000000000001</v>
      </c>
      <c r="F120" s="13">
        <v>122</v>
      </c>
      <c r="G120" s="1">
        <v>130.9</v>
      </c>
      <c r="H120" s="1">
        <v>114.8</v>
      </c>
      <c r="I120" s="1">
        <v>134.80000000000001</v>
      </c>
      <c r="J120" s="1">
        <v>135</v>
      </c>
      <c r="K120" s="1">
        <v>167.5</v>
      </c>
      <c r="L120" s="1">
        <v>106.4</v>
      </c>
      <c r="M120" s="1">
        <v>134.4</v>
      </c>
      <c r="N120" s="1">
        <v>123.6</v>
      </c>
      <c r="O120" s="1">
        <v>136.69999999999999</v>
      </c>
      <c r="P120" s="1">
        <v>131.80000000000001</v>
      </c>
      <c r="Q120" s="1">
        <v>137.1</v>
      </c>
      <c r="R120" s="1">
        <v>131.80000000000001</v>
      </c>
      <c r="S120" s="1">
        <v>126.4</v>
      </c>
      <c r="T120" s="1">
        <v>131</v>
      </c>
      <c r="U120" s="1">
        <v>125.6</v>
      </c>
      <c r="V120" s="1">
        <v>122.3</v>
      </c>
      <c r="W120" s="1">
        <v>125.5</v>
      </c>
      <c r="X120" s="1">
        <v>123.2</v>
      </c>
      <c r="Y120" s="1">
        <v>112.1</v>
      </c>
      <c r="Z120" s="1">
        <v>121.1</v>
      </c>
      <c r="AA120" s="1">
        <v>127.7</v>
      </c>
      <c r="AB120" s="1">
        <v>118.1</v>
      </c>
      <c r="AC120" s="1">
        <v>120</v>
      </c>
      <c r="AD120" s="1">
        <v>127.3</v>
      </c>
      <c r="AE120" s="1"/>
    </row>
    <row r="121" spans="1:31" hidden="1" x14ac:dyDescent="0.35">
      <c r="A121" s="1" t="s">
        <v>30</v>
      </c>
      <c r="B121">
        <v>2016</v>
      </c>
      <c r="C121" s="1" t="s">
        <v>136</v>
      </c>
      <c r="D121" s="13">
        <v>127.6</v>
      </c>
      <c r="E121" s="1">
        <v>137.5</v>
      </c>
      <c r="F121" s="1">
        <v>124.4</v>
      </c>
      <c r="G121" s="1">
        <v>132.4</v>
      </c>
      <c r="H121" s="1">
        <v>118.2</v>
      </c>
      <c r="I121" s="1">
        <v>138.1</v>
      </c>
      <c r="J121" s="1">
        <v>141.80000000000001</v>
      </c>
      <c r="K121" s="1">
        <v>166</v>
      </c>
      <c r="L121" s="1">
        <v>107.5</v>
      </c>
      <c r="M121" s="1">
        <v>132.19999999999999</v>
      </c>
      <c r="N121" s="1">
        <v>126.1</v>
      </c>
      <c r="O121" s="1">
        <v>138.30000000000001</v>
      </c>
      <c r="P121" s="1">
        <v>133.6</v>
      </c>
      <c r="Q121" s="1">
        <v>136</v>
      </c>
      <c r="R121" s="1">
        <v>135.4</v>
      </c>
      <c r="S121" s="1">
        <v>131.1</v>
      </c>
      <c r="T121" s="1">
        <v>134.80000000000001</v>
      </c>
      <c r="U121" s="1">
        <v>125.7</v>
      </c>
      <c r="V121" s="1">
        <v>127.4</v>
      </c>
      <c r="W121" s="1">
        <v>128.5</v>
      </c>
      <c r="X121" s="1">
        <v>125.8</v>
      </c>
      <c r="Y121" s="1">
        <v>115.1</v>
      </c>
      <c r="Z121" s="1">
        <v>123.6</v>
      </c>
      <c r="AA121" s="1">
        <v>129.1</v>
      </c>
      <c r="AB121" s="1">
        <v>119.7</v>
      </c>
      <c r="AC121" s="1">
        <v>122.5</v>
      </c>
      <c r="AD121" s="1">
        <v>130.30000000000001</v>
      </c>
      <c r="AE121" s="1"/>
    </row>
    <row r="122" spans="1:31" hidden="1" x14ac:dyDescent="0.35">
      <c r="A122" s="1" t="s">
        <v>54</v>
      </c>
      <c r="B122">
        <v>2016</v>
      </c>
      <c r="C122" s="1" t="s">
        <v>136</v>
      </c>
      <c r="D122" s="13">
        <v>125</v>
      </c>
      <c r="E122" s="1">
        <v>142.1</v>
      </c>
      <c r="F122" s="1">
        <v>127</v>
      </c>
      <c r="G122" s="1">
        <v>130.4</v>
      </c>
      <c r="H122" s="1">
        <v>109.6</v>
      </c>
      <c r="I122" s="1">
        <v>133.5</v>
      </c>
      <c r="J122" s="1">
        <v>151.4</v>
      </c>
      <c r="K122" s="1">
        <v>182.8</v>
      </c>
      <c r="L122" s="1">
        <v>111.1</v>
      </c>
      <c r="M122" s="1">
        <v>141.5</v>
      </c>
      <c r="N122" s="1">
        <v>121.5</v>
      </c>
      <c r="O122" s="1">
        <v>136.30000000000001</v>
      </c>
      <c r="P122" s="1">
        <v>134.6</v>
      </c>
      <c r="Q122" s="1">
        <v>142.19999999999999</v>
      </c>
      <c r="R122" s="1">
        <v>127.2</v>
      </c>
      <c r="S122" s="1">
        <v>120.7</v>
      </c>
      <c r="T122" s="1">
        <v>126.2</v>
      </c>
      <c r="U122" s="1">
        <v>126</v>
      </c>
      <c r="V122" s="1">
        <v>115</v>
      </c>
      <c r="W122" s="1">
        <v>123.2</v>
      </c>
      <c r="X122" s="1">
        <v>120.3</v>
      </c>
      <c r="Y122" s="1">
        <v>110.7</v>
      </c>
      <c r="Z122" s="1">
        <v>119.8</v>
      </c>
      <c r="AA122" s="1">
        <v>128</v>
      </c>
      <c r="AB122" s="1">
        <v>118.5</v>
      </c>
      <c r="AC122" s="1">
        <v>118.7</v>
      </c>
      <c r="AD122" s="1">
        <v>126.6</v>
      </c>
      <c r="AE122" s="1"/>
    </row>
    <row r="123" spans="1:31" hidden="1" x14ac:dyDescent="0.35">
      <c r="A123" s="1" t="s">
        <v>73</v>
      </c>
      <c r="B123">
        <v>2016</v>
      </c>
      <c r="C123" s="1" t="s">
        <v>136</v>
      </c>
      <c r="D123" s="13">
        <v>126.8</v>
      </c>
      <c r="E123" s="1">
        <v>139.1</v>
      </c>
      <c r="F123" s="1">
        <v>125.4</v>
      </c>
      <c r="G123" s="1">
        <v>131.69999999999999</v>
      </c>
      <c r="H123" s="1">
        <v>115</v>
      </c>
      <c r="I123" s="1">
        <v>136</v>
      </c>
      <c r="J123" s="1">
        <v>145.1</v>
      </c>
      <c r="K123" s="1">
        <v>171.7</v>
      </c>
      <c r="L123" s="1">
        <v>108.7</v>
      </c>
      <c r="M123" s="1">
        <v>135.30000000000001</v>
      </c>
      <c r="N123" s="1">
        <v>124.2</v>
      </c>
      <c r="O123" s="1">
        <v>137.4</v>
      </c>
      <c r="P123" s="1">
        <v>134</v>
      </c>
      <c r="Q123" s="1">
        <v>137.69999999999999</v>
      </c>
      <c r="R123" s="1">
        <v>132.19999999999999</v>
      </c>
      <c r="S123" s="1">
        <v>126.8</v>
      </c>
      <c r="T123" s="1">
        <v>131.4</v>
      </c>
      <c r="U123" s="1">
        <v>126</v>
      </c>
      <c r="V123" s="1">
        <v>122.7</v>
      </c>
      <c r="W123" s="1">
        <v>126</v>
      </c>
      <c r="X123" s="1">
        <v>123.7</v>
      </c>
      <c r="Y123" s="1">
        <v>112.8</v>
      </c>
      <c r="Z123" s="1">
        <v>121.5</v>
      </c>
      <c r="AA123" s="1">
        <v>128.5</v>
      </c>
      <c r="AB123" s="1">
        <v>119.2</v>
      </c>
      <c r="AC123" s="1">
        <v>120.7</v>
      </c>
      <c r="AD123" s="1">
        <v>128.6</v>
      </c>
      <c r="AE123" s="1"/>
    </row>
    <row r="124" spans="1:31" hidden="1" x14ac:dyDescent="0.35">
      <c r="A124" s="1" t="s">
        <v>30</v>
      </c>
      <c r="B124">
        <v>2016</v>
      </c>
      <c r="C124" s="1" t="s">
        <v>146</v>
      </c>
      <c r="D124" s="13">
        <v>128.6</v>
      </c>
      <c r="E124" s="1">
        <v>138.6</v>
      </c>
      <c r="F124" s="1">
        <v>126.6</v>
      </c>
      <c r="G124" s="1">
        <v>133.6</v>
      </c>
      <c r="H124" s="1">
        <v>118.6</v>
      </c>
      <c r="I124" s="1">
        <v>137.4</v>
      </c>
      <c r="J124" s="1">
        <v>152.5</v>
      </c>
      <c r="K124" s="1">
        <v>169.2</v>
      </c>
      <c r="L124" s="1">
        <v>108.8</v>
      </c>
      <c r="M124" s="1">
        <v>133.1</v>
      </c>
      <c r="N124" s="1">
        <v>126.4</v>
      </c>
      <c r="O124" s="1">
        <v>139.19999999999999</v>
      </c>
      <c r="P124" s="1">
        <v>136</v>
      </c>
      <c r="Q124" s="1">
        <v>137.19999999999999</v>
      </c>
      <c r="R124" s="1">
        <v>136.30000000000001</v>
      </c>
      <c r="S124" s="1">
        <v>131.6</v>
      </c>
      <c r="T124" s="1">
        <v>135.6</v>
      </c>
      <c r="U124" s="1">
        <v>125.96666666666665</v>
      </c>
      <c r="V124" s="1">
        <v>128</v>
      </c>
      <c r="W124" s="1">
        <v>129.30000000000001</v>
      </c>
      <c r="X124" s="1">
        <v>126.2</v>
      </c>
      <c r="Y124" s="1">
        <v>116.3</v>
      </c>
      <c r="Z124" s="1">
        <v>124.1</v>
      </c>
      <c r="AA124" s="1">
        <v>130.19999999999999</v>
      </c>
      <c r="AB124" s="1">
        <v>119.9</v>
      </c>
      <c r="AC124" s="1">
        <v>123.3</v>
      </c>
      <c r="AD124" s="1">
        <v>131.9</v>
      </c>
      <c r="AE124" s="1"/>
    </row>
    <row r="125" spans="1:31" hidden="1" x14ac:dyDescent="0.35">
      <c r="A125" s="1" t="s">
        <v>54</v>
      </c>
      <c r="B125">
        <v>2016</v>
      </c>
      <c r="C125" s="1" t="s">
        <v>146</v>
      </c>
      <c r="D125" s="13">
        <v>125.9</v>
      </c>
      <c r="E125" s="1">
        <v>143.9</v>
      </c>
      <c r="F125" s="1">
        <v>130.9</v>
      </c>
      <c r="G125" s="1">
        <v>131</v>
      </c>
      <c r="H125" s="1">
        <v>110.2</v>
      </c>
      <c r="I125" s="1">
        <v>135.5</v>
      </c>
      <c r="J125" s="1">
        <v>173.7</v>
      </c>
      <c r="K125" s="1">
        <v>184.4</v>
      </c>
      <c r="L125" s="1">
        <v>112</v>
      </c>
      <c r="M125" s="1">
        <v>142.80000000000001</v>
      </c>
      <c r="N125" s="1">
        <v>121.6</v>
      </c>
      <c r="O125" s="1">
        <v>136.9</v>
      </c>
      <c r="P125" s="1">
        <v>138.19999999999999</v>
      </c>
      <c r="Q125" s="1">
        <v>142.69999999999999</v>
      </c>
      <c r="R125" s="1">
        <v>127.6</v>
      </c>
      <c r="S125" s="1">
        <v>121.1</v>
      </c>
      <c r="T125" s="1">
        <v>126.6</v>
      </c>
      <c r="U125" s="1">
        <v>125.5</v>
      </c>
      <c r="V125" s="1">
        <v>115.5</v>
      </c>
      <c r="W125" s="1">
        <v>123.2</v>
      </c>
      <c r="X125" s="1">
        <v>120.6</v>
      </c>
      <c r="Y125" s="1">
        <v>112.3</v>
      </c>
      <c r="Z125" s="1">
        <v>119.9</v>
      </c>
      <c r="AA125" s="1">
        <v>129.30000000000001</v>
      </c>
      <c r="AB125" s="1">
        <v>118.8</v>
      </c>
      <c r="AC125" s="1">
        <v>119.6</v>
      </c>
      <c r="AD125" s="1">
        <v>128.1</v>
      </c>
      <c r="AE125" s="1"/>
    </row>
    <row r="126" spans="1:31" hidden="1" x14ac:dyDescent="0.35">
      <c r="A126" s="1" t="s">
        <v>73</v>
      </c>
      <c r="B126">
        <v>2016</v>
      </c>
      <c r="C126" s="1" t="s">
        <v>146</v>
      </c>
      <c r="D126" s="13">
        <v>127.7</v>
      </c>
      <c r="E126" s="1">
        <v>140.5</v>
      </c>
      <c r="F126" s="1">
        <v>128.30000000000001</v>
      </c>
      <c r="G126" s="1">
        <v>132.6</v>
      </c>
      <c r="H126" s="1">
        <v>115.5</v>
      </c>
      <c r="I126" s="1">
        <v>136.5</v>
      </c>
      <c r="J126" s="1">
        <v>159.69999999999999</v>
      </c>
      <c r="K126" s="1">
        <v>174.3</v>
      </c>
      <c r="L126" s="1">
        <v>109.9</v>
      </c>
      <c r="M126" s="1">
        <v>136.30000000000001</v>
      </c>
      <c r="N126" s="1">
        <v>124.4</v>
      </c>
      <c r="O126" s="1">
        <v>138.1</v>
      </c>
      <c r="P126" s="1">
        <v>136.80000000000001</v>
      </c>
      <c r="Q126" s="1">
        <v>138.69999999999999</v>
      </c>
      <c r="R126" s="1">
        <v>132.9</v>
      </c>
      <c r="S126" s="1">
        <v>127.2</v>
      </c>
      <c r="T126" s="1">
        <v>132</v>
      </c>
      <c r="U126" s="1">
        <v>125.5</v>
      </c>
      <c r="V126" s="1">
        <v>123.3</v>
      </c>
      <c r="W126" s="1">
        <v>126.4</v>
      </c>
      <c r="X126" s="1">
        <v>124.1</v>
      </c>
      <c r="Y126" s="1">
        <v>114.2</v>
      </c>
      <c r="Z126" s="1">
        <v>121.7</v>
      </c>
      <c r="AA126" s="1">
        <v>129.69999999999999</v>
      </c>
      <c r="AB126" s="1">
        <v>119.4</v>
      </c>
      <c r="AC126" s="1">
        <v>121.5</v>
      </c>
      <c r="AD126" s="1">
        <v>130.1</v>
      </c>
      <c r="AE126" s="1"/>
    </row>
    <row r="127" spans="1:31" hidden="1" x14ac:dyDescent="0.35">
      <c r="A127" s="1" t="s">
        <v>30</v>
      </c>
      <c r="B127">
        <v>2016</v>
      </c>
      <c r="C127" s="1" t="s">
        <v>163</v>
      </c>
      <c r="D127" s="13">
        <v>129.30000000000001</v>
      </c>
      <c r="E127" s="1">
        <v>139.5</v>
      </c>
      <c r="F127" s="1">
        <v>129.6</v>
      </c>
      <c r="G127" s="1">
        <v>134.5</v>
      </c>
      <c r="H127" s="1">
        <v>119.5</v>
      </c>
      <c r="I127" s="1">
        <v>138.5</v>
      </c>
      <c r="J127" s="1">
        <v>158.19999999999999</v>
      </c>
      <c r="K127" s="1">
        <v>171.8</v>
      </c>
      <c r="L127" s="1">
        <v>110.3</v>
      </c>
      <c r="M127" s="1">
        <v>134.30000000000001</v>
      </c>
      <c r="N127" s="1">
        <v>127.3</v>
      </c>
      <c r="O127" s="1">
        <v>139.9</v>
      </c>
      <c r="P127" s="1">
        <v>137.6</v>
      </c>
      <c r="Q127" s="1">
        <v>138</v>
      </c>
      <c r="R127" s="1">
        <v>137.19999999999999</v>
      </c>
      <c r="S127" s="1">
        <v>132.19999999999999</v>
      </c>
      <c r="T127" s="1">
        <v>136.5</v>
      </c>
      <c r="U127" s="1">
        <v>126.39999999999998</v>
      </c>
      <c r="V127" s="1">
        <v>128.19999999999999</v>
      </c>
      <c r="W127" s="1">
        <v>130</v>
      </c>
      <c r="X127" s="1">
        <v>126.7</v>
      </c>
      <c r="Y127" s="1">
        <v>116.4</v>
      </c>
      <c r="Z127" s="1">
        <v>125.2</v>
      </c>
      <c r="AA127" s="1">
        <v>130.80000000000001</v>
      </c>
      <c r="AB127" s="1">
        <v>120.9</v>
      </c>
      <c r="AC127" s="1">
        <v>123.8</v>
      </c>
      <c r="AD127" s="1">
        <v>133</v>
      </c>
      <c r="AE127" s="1"/>
    </row>
    <row r="128" spans="1:31" hidden="1" x14ac:dyDescent="0.35">
      <c r="A128" s="1" t="s">
        <v>54</v>
      </c>
      <c r="B128">
        <v>2016</v>
      </c>
      <c r="C128" s="1" t="s">
        <v>163</v>
      </c>
      <c r="D128" s="13">
        <v>126.8</v>
      </c>
      <c r="E128" s="1">
        <v>144.19999999999999</v>
      </c>
      <c r="F128" s="1">
        <v>136.6</v>
      </c>
      <c r="G128" s="1">
        <v>131.80000000000001</v>
      </c>
      <c r="H128" s="1">
        <v>111</v>
      </c>
      <c r="I128" s="1">
        <v>137</v>
      </c>
      <c r="J128" s="1">
        <v>179.5</v>
      </c>
      <c r="K128" s="1">
        <v>188.4</v>
      </c>
      <c r="L128" s="1">
        <v>113.3</v>
      </c>
      <c r="M128" s="1">
        <v>143.9</v>
      </c>
      <c r="N128" s="1">
        <v>121.7</v>
      </c>
      <c r="O128" s="1">
        <v>137.5</v>
      </c>
      <c r="P128" s="1">
        <v>139.80000000000001</v>
      </c>
      <c r="Q128" s="1">
        <v>142.9</v>
      </c>
      <c r="R128" s="1">
        <v>127.9</v>
      </c>
      <c r="S128" s="1">
        <v>121.1</v>
      </c>
      <c r="T128" s="1">
        <v>126.9</v>
      </c>
      <c r="U128" s="1">
        <v>126.4</v>
      </c>
      <c r="V128" s="1">
        <v>115.5</v>
      </c>
      <c r="W128" s="1">
        <v>123.5</v>
      </c>
      <c r="X128" s="1">
        <v>120.9</v>
      </c>
      <c r="Y128" s="1">
        <v>111.7</v>
      </c>
      <c r="Z128" s="1">
        <v>120.3</v>
      </c>
      <c r="AA128" s="1">
        <v>130.80000000000001</v>
      </c>
      <c r="AB128" s="1">
        <v>120</v>
      </c>
      <c r="AC128" s="1">
        <v>119.9</v>
      </c>
      <c r="AD128" s="1">
        <v>129</v>
      </c>
      <c r="AE128" s="1"/>
    </row>
    <row r="129" spans="1:31" hidden="1" x14ac:dyDescent="0.35">
      <c r="A129" s="1" t="s">
        <v>73</v>
      </c>
      <c r="B129">
        <v>2016</v>
      </c>
      <c r="C129" s="1" t="s">
        <v>163</v>
      </c>
      <c r="D129" s="13">
        <v>128.5</v>
      </c>
      <c r="E129" s="1">
        <v>141.19999999999999</v>
      </c>
      <c r="F129" s="1">
        <v>132.30000000000001</v>
      </c>
      <c r="G129" s="1">
        <v>133.5</v>
      </c>
      <c r="H129" s="1">
        <v>116.4</v>
      </c>
      <c r="I129" s="1">
        <v>137.80000000000001</v>
      </c>
      <c r="J129" s="1">
        <v>165.4</v>
      </c>
      <c r="K129" s="1">
        <v>177.4</v>
      </c>
      <c r="L129" s="1">
        <v>111.3</v>
      </c>
      <c r="M129" s="1">
        <v>137.5</v>
      </c>
      <c r="N129" s="1">
        <v>125</v>
      </c>
      <c r="O129" s="1">
        <v>138.80000000000001</v>
      </c>
      <c r="P129" s="1">
        <v>138.4</v>
      </c>
      <c r="Q129" s="1">
        <v>139.30000000000001</v>
      </c>
      <c r="R129" s="1">
        <v>133.5</v>
      </c>
      <c r="S129" s="1">
        <v>127.6</v>
      </c>
      <c r="T129" s="1">
        <v>132.69999999999999</v>
      </c>
      <c r="U129" s="1">
        <v>126.4</v>
      </c>
      <c r="V129" s="1">
        <v>123.4</v>
      </c>
      <c r="W129" s="1">
        <v>126.9</v>
      </c>
      <c r="X129" s="1">
        <v>124.5</v>
      </c>
      <c r="Y129" s="1">
        <v>113.9</v>
      </c>
      <c r="Z129" s="1">
        <v>122.4</v>
      </c>
      <c r="AA129" s="1">
        <v>130.80000000000001</v>
      </c>
      <c r="AB129" s="1">
        <v>120.5</v>
      </c>
      <c r="AC129" s="1">
        <v>121.9</v>
      </c>
      <c r="AD129" s="1">
        <v>131.1</v>
      </c>
      <c r="AE129" s="1"/>
    </row>
    <row r="130" spans="1:31" hidden="1" x14ac:dyDescent="0.35">
      <c r="A130" s="1" t="s">
        <v>30</v>
      </c>
      <c r="B130">
        <v>2016</v>
      </c>
      <c r="C130" s="1" t="s">
        <v>182</v>
      </c>
      <c r="D130" s="13">
        <v>130.1</v>
      </c>
      <c r="E130" s="1">
        <v>138.80000000000001</v>
      </c>
      <c r="F130" s="1">
        <v>130.30000000000001</v>
      </c>
      <c r="G130" s="1">
        <v>135.30000000000001</v>
      </c>
      <c r="H130" s="1">
        <v>119.9</v>
      </c>
      <c r="I130" s="1">
        <v>140.19999999999999</v>
      </c>
      <c r="J130" s="1">
        <v>156.9</v>
      </c>
      <c r="K130" s="1">
        <v>172.2</v>
      </c>
      <c r="L130" s="1">
        <v>112.1</v>
      </c>
      <c r="M130" s="1">
        <v>134.9</v>
      </c>
      <c r="N130" s="1">
        <v>128.1</v>
      </c>
      <c r="O130" s="1">
        <v>140.69999999999999</v>
      </c>
      <c r="P130" s="1">
        <v>138</v>
      </c>
      <c r="Q130" s="1">
        <v>138.9</v>
      </c>
      <c r="R130" s="1">
        <v>137.80000000000001</v>
      </c>
      <c r="S130" s="1">
        <v>133</v>
      </c>
      <c r="T130" s="1">
        <v>137.1</v>
      </c>
      <c r="U130" s="1">
        <v>127.2</v>
      </c>
      <c r="V130" s="1">
        <v>129.1</v>
      </c>
      <c r="W130" s="1">
        <v>130.6</v>
      </c>
      <c r="X130" s="1">
        <v>127</v>
      </c>
      <c r="Y130" s="1">
        <v>116</v>
      </c>
      <c r="Z130" s="1">
        <v>125.5</v>
      </c>
      <c r="AA130" s="1">
        <v>131.9</v>
      </c>
      <c r="AB130" s="1">
        <v>122</v>
      </c>
      <c r="AC130" s="1">
        <v>124.2</v>
      </c>
      <c r="AD130" s="1">
        <v>133.5</v>
      </c>
      <c r="AE130" s="1"/>
    </row>
    <row r="131" spans="1:31" hidden="1" x14ac:dyDescent="0.35">
      <c r="A131" s="1" t="s">
        <v>54</v>
      </c>
      <c r="B131">
        <v>2016</v>
      </c>
      <c r="C131" s="1" t="s">
        <v>182</v>
      </c>
      <c r="D131" s="13">
        <v>127.6</v>
      </c>
      <c r="E131" s="1">
        <v>140.30000000000001</v>
      </c>
      <c r="F131" s="1">
        <v>133.69999999999999</v>
      </c>
      <c r="G131" s="1">
        <v>132.19999999999999</v>
      </c>
      <c r="H131" s="1">
        <v>111.8</v>
      </c>
      <c r="I131" s="1">
        <v>135.80000000000001</v>
      </c>
      <c r="J131" s="1">
        <v>163.5</v>
      </c>
      <c r="K131" s="1">
        <v>182.3</v>
      </c>
      <c r="L131" s="1">
        <v>114.6</v>
      </c>
      <c r="M131" s="1">
        <v>144.6</v>
      </c>
      <c r="N131" s="1">
        <v>121.9</v>
      </c>
      <c r="O131" s="1">
        <v>138.1</v>
      </c>
      <c r="P131" s="1">
        <v>137.6</v>
      </c>
      <c r="Q131" s="1">
        <v>143.6</v>
      </c>
      <c r="R131" s="1">
        <v>128.30000000000001</v>
      </c>
      <c r="S131" s="1">
        <v>121.4</v>
      </c>
      <c r="T131" s="1">
        <v>127.3</v>
      </c>
      <c r="U131" s="1">
        <v>127.3</v>
      </c>
      <c r="V131" s="1">
        <v>114.7</v>
      </c>
      <c r="W131" s="1">
        <v>123.9</v>
      </c>
      <c r="X131" s="1">
        <v>121.2</v>
      </c>
      <c r="Y131" s="1">
        <v>110.4</v>
      </c>
      <c r="Z131" s="1">
        <v>120.6</v>
      </c>
      <c r="AA131" s="1">
        <v>131.5</v>
      </c>
      <c r="AB131" s="1">
        <v>120.9</v>
      </c>
      <c r="AC131" s="1">
        <v>119.9</v>
      </c>
      <c r="AD131" s="1">
        <v>128.4</v>
      </c>
      <c r="AE131" s="1"/>
    </row>
    <row r="132" spans="1:31" hidden="1" x14ac:dyDescent="0.35">
      <c r="A132" s="1" t="s">
        <v>73</v>
      </c>
      <c r="B132">
        <v>2016</v>
      </c>
      <c r="C132" s="1" t="s">
        <v>182</v>
      </c>
      <c r="D132" s="13">
        <v>129.30000000000001</v>
      </c>
      <c r="E132" s="1">
        <v>139.30000000000001</v>
      </c>
      <c r="F132" s="1">
        <v>131.6</v>
      </c>
      <c r="G132" s="1">
        <v>134.1</v>
      </c>
      <c r="H132" s="1">
        <v>116.9</v>
      </c>
      <c r="I132" s="1">
        <v>138.1</v>
      </c>
      <c r="J132" s="1">
        <v>159.1</v>
      </c>
      <c r="K132" s="1">
        <v>175.6</v>
      </c>
      <c r="L132" s="1">
        <v>112.9</v>
      </c>
      <c r="M132" s="1">
        <v>138.1</v>
      </c>
      <c r="N132" s="1">
        <v>125.5</v>
      </c>
      <c r="O132" s="1">
        <v>139.5</v>
      </c>
      <c r="P132" s="1">
        <v>137.9</v>
      </c>
      <c r="Q132" s="1">
        <v>140.19999999999999</v>
      </c>
      <c r="R132" s="1">
        <v>134.1</v>
      </c>
      <c r="S132" s="1">
        <v>128.19999999999999</v>
      </c>
      <c r="T132" s="1">
        <v>133.19999999999999</v>
      </c>
      <c r="U132" s="1">
        <v>127.3</v>
      </c>
      <c r="V132" s="1">
        <v>123.6</v>
      </c>
      <c r="W132" s="1">
        <v>127.4</v>
      </c>
      <c r="X132" s="1">
        <v>124.8</v>
      </c>
      <c r="Y132" s="1">
        <v>113.1</v>
      </c>
      <c r="Z132" s="1">
        <v>122.7</v>
      </c>
      <c r="AA132" s="1">
        <v>131.69999999999999</v>
      </c>
      <c r="AB132" s="1">
        <v>121.5</v>
      </c>
      <c r="AC132" s="1">
        <v>122.1</v>
      </c>
      <c r="AD132" s="1">
        <v>131.1</v>
      </c>
      <c r="AE132" s="1"/>
    </row>
    <row r="133" spans="1:31" hidden="1" x14ac:dyDescent="0.35">
      <c r="A133" s="1" t="s">
        <v>30</v>
      </c>
      <c r="B133">
        <v>2016</v>
      </c>
      <c r="C133" s="1" t="s">
        <v>197</v>
      </c>
      <c r="D133" s="13">
        <v>130.80000000000001</v>
      </c>
      <c r="E133" s="1">
        <v>138.19999999999999</v>
      </c>
      <c r="F133" s="1">
        <v>130.5</v>
      </c>
      <c r="G133" s="1">
        <v>135.5</v>
      </c>
      <c r="H133" s="1">
        <v>120.2</v>
      </c>
      <c r="I133" s="1">
        <v>139.19999999999999</v>
      </c>
      <c r="J133" s="1">
        <v>149.5</v>
      </c>
      <c r="K133" s="1">
        <v>170.4</v>
      </c>
      <c r="L133" s="1">
        <v>113.1</v>
      </c>
      <c r="M133" s="1">
        <v>135.80000000000001</v>
      </c>
      <c r="N133" s="1">
        <v>128.80000000000001</v>
      </c>
      <c r="O133" s="1">
        <v>141.5</v>
      </c>
      <c r="P133" s="1">
        <v>137.19999999999999</v>
      </c>
      <c r="Q133" s="1">
        <v>139.9</v>
      </c>
      <c r="R133" s="1">
        <v>138.5</v>
      </c>
      <c r="S133" s="1">
        <v>133.5</v>
      </c>
      <c r="T133" s="1">
        <v>137.80000000000001</v>
      </c>
      <c r="U133" s="1">
        <v>127.96666666666665</v>
      </c>
      <c r="V133" s="1">
        <v>129.69999999999999</v>
      </c>
      <c r="W133" s="1">
        <v>131.1</v>
      </c>
      <c r="X133" s="1">
        <v>127.8</v>
      </c>
      <c r="Y133" s="1">
        <v>117</v>
      </c>
      <c r="Z133" s="1">
        <v>125.7</v>
      </c>
      <c r="AA133" s="1">
        <v>132.19999999999999</v>
      </c>
      <c r="AB133" s="1">
        <v>122.8</v>
      </c>
      <c r="AC133" s="1">
        <v>124.9</v>
      </c>
      <c r="AD133" s="1">
        <v>133.4</v>
      </c>
      <c r="AE133" s="1"/>
    </row>
    <row r="134" spans="1:31" hidden="1" x14ac:dyDescent="0.35">
      <c r="A134" s="1" t="s">
        <v>54</v>
      </c>
      <c r="B134">
        <v>2016</v>
      </c>
      <c r="C134" s="1" t="s">
        <v>197</v>
      </c>
      <c r="D134" s="13">
        <v>128.1</v>
      </c>
      <c r="E134" s="1">
        <v>137.69999999999999</v>
      </c>
      <c r="F134" s="1">
        <v>130.6</v>
      </c>
      <c r="G134" s="1">
        <v>132.6</v>
      </c>
      <c r="H134" s="1">
        <v>111.9</v>
      </c>
      <c r="I134" s="1">
        <v>132.5</v>
      </c>
      <c r="J134" s="1">
        <v>152.9</v>
      </c>
      <c r="K134" s="1">
        <v>173.6</v>
      </c>
      <c r="L134" s="1">
        <v>115.1</v>
      </c>
      <c r="M134" s="1">
        <v>144.80000000000001</v>
      </c>
      <c r="N134" s="1">
        <v>122.1</v>
      </c>
      <c r="O134" s="1">
        <v>138.80000000000001</v>
      </c>
      <c r="P134" s="1">
        <v>135.69999999999999</v>
      </c>
      <c r="Q134" s="1">
        <v>143.9</v>
      </c>
      <c r="R134" s="1">
        <v>128.69999999999999</v>
      </c>
      <c r="S134" s="1">
        <v>121.6</v>
      </c>
      <c r="T134" s="1">
        <v>127.7</v>
      </c>
      <c r="U134" s="1">
        <v>127.9</v>
      </c>
      <c r="V134" s="1">
        <v>114.8</v>
      </c>
      <c r="W134" s="1">
        <v>124.3</v>
      </c>
      <c r="X134" s="1">
        <v>121.4</v>
      </c>
      <c r="Y134" s="1">
        <v>111.8</v>
      </c>
      <c r="Z134" s="1">
        <v>120.8</v>
      </c>
      <c r="AA134" s="1">
        <v>131.6</v>
      </c>
      <c r="AB134" s="1">
        <v>121.2</v>
      </c>
      <c r="AC134" s="1">
        <v>120.5</v>
      </c>
      <c r="AD134" s="1">
        <v>128</v>
      </c>
      <c r="AE134" s="1"/>
    </row>
    <row r="135" spans="1:31" hidden="1" x14ac:dyDescent="0.35">
      <c r="A135" s="1" t="s">
        <v>73</v>
      </c>
      <c r="B135">
        <v>2016</v>
      </c>
      <c r="C135" s="1" t="s">
        <v>197</v>
      </c>
      <c r="D135" s="13">
        <v>129.9</v>
      </c>
      <c r="E135" s="1">
        <v>138</v>
      </c>
      <c r="F135" s="1">
        <v>130.5</v>
      </c>
      <c r="G135" s="1">
        <v>134.4</v>
      </c>
      <c r="H135" s="1">
        <v>117.2</v>
      </c>
      <c r="I135" s="1">
        <v>136.1</v>
      </c>
      <c r="J135" s="1">
        <v>150.69999999999999</v>
      </c>
      <c r="K135" s="1">
        <v>171.5</v>
      </c>
      <c r="L135" s="1">
        <v>113.8</v>
      </c>
      <c r="M135" s="1">
        <v>138.80000000000001</v>
      </c>
      <c r="N135" s="1">
        <v>126</v>
      </c>
      <c r="O135" s="1">
        <v>140.19999999999999</v>
      </c>
      <c r="P135" s="1">
        <v>136.6</v>
      </c>
      <c r="Q135" s="1">
        <v>141</v>
      </c>
      <c r="R135" s="1">
        <v>134.6</v>
      </c>
      <c r="S135" s="1">
        <v>128.6</v>
      </c>
      <c r="T135" s="1">
        <v>133.80000000000001</v>
      </c>
      <c r="U135" s="1">
        <v>127.9</v>
      </c>
      <c r="V135" s="1">
        <v>124.1</v>
      </c>
      <c r="W135" s="1">
        <v>127.9</v>
      </c>
      <c r="X135" s="1">
        <v>125.4</v>
      </c>
      <c r="Y135" s="1">
        <v>114.3</v>
      </c>
      <c r="Z135" s="1">
        <v>122.9</v>
      </c>
      <c r="AA135" s="1">
        <v>131.80000000000001</v>
      </c>
      <c r="AB135" s="1">
        <v>122.1</v>
      </c>
      <c r="AC135" s="1">
        <v>122.8</v>
      </c>
      <c r="AD135" s="1">
        <v>130.9</v>
      </c>
      <c r="AE135" s="1"/>
    </row>
    <row r="136" spans="1:31" hidden="1" x14ac:dyDescent="0.35">
      <c r="A136" s="1" t="s">
        <v>30</v>
      </c>
      <c r="B136">
        <v>2016</v>
      </c>
      <c r="C136" s="1" t="s">
        <v>207</v>
      </c>
      <c r="D136" s="13">
        <v>131.30000000000001</v>
      </c>
      <c r="E136" s="1">
        <v>137.6</v>
      </c>
      <c r="F136" s="1">
        <v>130.1</v>
      </c>
      <c r="G136" s="1">
        <v>136</v>
      </c>
      <c r="H136" s="1">
        <v>120.8</v>
      </c>
      <c r="I136" s="1">
        <v>138.4</v>
      </c>
      <c r="J136" s="1">
        <v>149.19999999999999</v>
      </c>
      <c r="K136" s="1">
        <v>170.2</v>
      </c>
      <c r="L136" s="1">
        <v>113.4</v>
      </c>
      <c r="M136" s="1">
        <v>136.30000000000001</v>
      </c>
      <c r="N136" s="1">
        <v>128.69999999999999</v>
      </c>
      <c r="O136" s="1">
        <v>142.4</v>
      </c>
      <c r="P136" s="1">
        <v>137.4</v>
      </c>
      <c r="Q136" s="1">
        <v>140.9</v>
      </c>
      <c r="R136" s="1">
        <v>139.6</v>
      </c>
      <c r="S136" s="1">
        <v>134.30000000000001</v>
      </c>
      <c r="T136" s="1">
        <v>138.80000000000001</v>
      </c>
      <c r="U136" s="1">
        <v>128.56666666666669</v>
      </c>
      <c r="V136" s="1">
        <v>129.80000000000001</v>
      </c>
      <c r="W136" s="1">
        <v>131.80000000000001</v>
      </c>
      <c r="X136" s="1">
        <v>128.69999999999999</v>
      </c>
      <c r="Y136" s="1">
        <v>117.8</v>
      </c>
      <c r="Z136" s="1">
        <v>126.5</v>
      </c>
      <c r="AA136" s="1">
        <v>133</v>
      </c>
      <c r="AB136" s="1">
        <v>123</v>
      </c>
      <c r="AC136" s="1">
        <v>125.7</v>
      </c>
      <c r="AD136" s="1">
        <v>133.80000000000001</v>
      </c>
      <c r="AE136" s="1"/>
    </row>
    <row r="137" spans="1:31" hidden="1" x14ac:dyDescent="0.35">
      <c r="A137" s="1" t="s">
        <v>54</v>
      </c>
      <c r="B137">
        <v>2016</v>
      </c>
      <c r="C137" s="1" t="s">
        <v>207</v>
      </c>
      <c r="D137" s="13">
        <v>128.69999999999999</v>
      </c>
      <c r="E137" s="1">
        <v>138.4</v>
      </c>
      <c r="F137" s="1">
        <v>130.30000000000001</v>
      </c>
      <c r="G137" s="1">
        <v>132.69999999999999</v>
      </c>
      <c r="H137" s="1">
        <v>112.5</v>
      </c>
      <c r="I137" s="1">
        <v>130.4</v>
      </c>
      <c r="J137" s="1">
        <v>155.1</v>
      </c>
      <c r="K137" s="1">
        <v>175.7</v>
      </c>
      <c r="L137" s="1">
        <v>115.4</v>
      </c>
      <c r="M137" s="1">
        <v>145.30000000000001</v>
      </c>
      <c r="N137" s="1">
        <v>122.5</v>
      </c>
      <c r="O137" s="1">
        <v>139.6</v>
      </c>
      <c r="P137" s="1">
        <v>136.30000000000001</v>
      </c>
      <c r="Q137" s="1">
        <v>144.30000000000001</v>
      </c>
      <c r="R137" s="1">
        <v>129.1</v>
      </c>
      <c r="S137" s="1">
        <v>121.9</v>
      </c>
      <c r="T137" s="1">
        <v>128</v>
      </c>
      <c r="U137" s="1">
        <v>128.69999999999999</v>
      </c>
      <c r="V137" s="1">
        <v>115.2</v>
      </c>
      <c r="W137" s="1">
        <v>124.5</v>
      </c>
      <c r="X137" s="1">
        <v>121.8</v>
      </c>
      <c r="Y137" s="1">
        <v>112.8</v>
      </c>
      <c r="Z137" s="1">
        <v>121.2</v>
      </c>
      <c r="AA137" s="1">
        <v>131.9</v>
      </c>
      <c r="AB137" s="1">
        <v>120.8</v>
      </c>
      <c r="AC137" s="1">
        <v>120.9</v>
      </c>
      <c r="AD137" s="1">
        <v>128.6</v>
      </c>
      <c r="AE137" s="1"/>
    </row>
    <row r="138" spans="1:31" hidden="1" x14ac:dyDescent="0.35">
      <c r="A138" s="1" t="s">
        <v>73</v>
      </c>
      <c r="B138">
        <v>2016</v>
      </c>
      <c r="C138" s="1" t="s">
        <v>207</v>
      </c>
      <c r="D138" s="13">
        <v>130.5</v>
      </c>
      <c r="E138" s="1">
        <v>137.9</v>
      </c>
      <c r="F138" s="1">
        <v>130.19999999999999</v>
      </c>
      <c r="G138" s="1">
        <v>134.80000000000001</v>
      </c>
      <c r="H138" s="1">
        <v>117.8</v>
      </c>
      <c r="I138" s="1">
        <v>134.69999999999999</v>
      </c>
      <c r="J138" s="1">
        <v>151.19999999999999</v>
      </c>
      <c r="K138" s="1">
        <v>172.1</v>
      </c>
      <c r="L138" s="1">
        <v>114.1</v>
      </c>
      <c r="M138" s="1">
        <v>139.30000000000001</v>
      </c>
      <c r="N138" s="1">
        <v>126.1</v>
      </c>
      <c r="O138" s="1">
        <v>141.1</v>
      </c>
      <c r="P138" s="1">
        <v>137</v>
      </c>
      <c r="Q138" s="1">
        <v>141.80000000000001</v>
      </c>
      <c r="R138" s="1">
        <v>135.5</v>
      </c>
      <c r="S138" s="1">
        <v>129.1</v>
      </c>
      <c r="T138" s="1">
        <v>134.5</v>
      </c>
      <c r="U138" s="1">
        <v>128.69999999999999</v>
      </c>
      <c r="V138" s="1">
        <v>124.3</v>
      </c>
      <c r="W138" s="1">
        <v>128.4</v>
      </c>
      <c r="X138" s="1">
        <v>126.1</v>
      </c>
      <c r="Y138" s="1">
        <v>115.2</v>
      </c>
      <c r="Z138" s="1">
        <v>123.5</v>
      </c>
      <c r="AA138" s="1">
        <v>132.4</v>
      </c>
      <c r="AB138" s="1">
        <v>122.1</v>
      </c>
      <c r="AC138" s="1">
        <v>123.4</v>
      </c>
      <c r="AD138" s="1">
        <v>131.4</v>
      </c>
      <c r="AE138" s="1"/>
    </row>
    <row r="139" spans="1:31" hidden="1" x14ac:dyDescent="0.35">
      <c r="A139" s="1" t="s">
        <v>30</v>
      </c>
      <c r="B139">
        <v>2016</v>
      </c>
      <c r="C139" s="1" t="s">
        <v>233</v>
      </c>
      <c r="D139" s="13">
        <v>132</v>
      </c>
      <c r="E139" s="1">
        <v>137.4</v>
      </c>
      <c r="F139" s="1">
        <v>130.6</v>
      </c>
      <c r="G139" s="1">
        <v>136.19999999999999</v>
      </c>
      <c r="H139" s="1">
        <v>121.1</v>
      </c>
      <c r="I139" s="1">
        <v>136.9</v>
      </c>
      <c r="J139" s="1">
        <v>141.80000000000001</v>
      </c>
      <c r="K139" s="1">
        <v>170</v>
      </c>
      <c r="L139" s="1">
        <v>113.4</v>
      </c>
      <c r="M139" s="1">
        <v>136.80000000000001</v>
      </c>
      <c r="N139" s="1">
        <v>128.69999999999999</v>
      </c>
      <c r="O139" s="1">
        <v>143.1</v>
      </c>
      <c r="P139" s="1">
        <v>136.6</v>
      </c>
      <c r="Q139" s="1">
        <v>141.19999999999999</v>
      </c>
      <c r="R139" s="1">
        <v>139.9</v>
      </c>
      <c r="S139" s="1">
        <v>134.5</v>
      </c>
      <c r="T139" s="1">
        <v>139.19999999999999</v>
      </c>
      <c r="U139" s="1">
        <v>128.76666666666668</v>
      </c>
      <c r="V139" s="1">
        <v>130.30000000000001</v>
      </c>
      <c r="W139" s="1">
        <v>132.1</v>
      </c>
      <c r="X139" s="1">
        <v>129.1</v>
      </c>
      <c r="Y139" s="1">
        <v>118.2</v>
      </c>
      <c r="Z139" s="1">
        <v>126.9</v>
      </c>
      <c r="AA139" s="1">
        <v>133.69999999999999</v>
      </c>
      <c r="AB139" s="1">
        <v>123.5</v>
      </c>
      <c r="AC139" s="1">
        <v>126.1</v>
      </c>
      <c r="AD139" s="1">
        <v>133.6</v>
      </c>
      <c r="AE139" s="1"/>
    </row>
    <row r="140" spans="1:31" hidden="1" x14ac:dyDescent="0.35">
      <c r="A140" s="1" t="s">
        <v>54</v>
      </c>
      <c r="B140">
        <v>2016</v>
      </c>
      <c r="C140" s="1" t="s">
        <v>233</v>
      </c>
      <c r="D140" s="13">
        <v>130.19999999999999</v>
      </c>
      <c r="E140" s="1">
        <v>138.5</v>
      </c>
      <c r="F140" s="1">
        <v>134.1</v>
      </c>
      <c r="G140" s="1">
        <v>132.9</v>
      </c>
      <c r="H140" s="1">
        <v>112.6</v>
      </c>
      <c r="I140" s="1">
        <v>130.80000000000001</v>
      </c>
      <c r="J140" s="1">
        <v>142</v>
      </c>
      <c r="K140" s="1">
        <v>174.9</v>
      </c>
      <c r="L140" s="1">
        <v>115.6</v>
      </c>
      <c r="M140" s="1">
        <v>145.4</v>
      </c>
      <c r="N140" s="1">
        <v>122.7</v>
      </c>
      <c r="O140" s="1">
        <v>140.30000000000001</v>
      </c>
      <c r="P140" s="1">
        <v>135.19999999999999</v>
      </c>
      <c r="Q140" s="1">
        <v>144.30000000000001</v>
      </c>
      <c r="R140" s="1">
        <v>129.6</v>
      </c>
      <c r="S140" s="1">
        <v>122.1</v>
      </c>
      <c r="T140" s="1">
        <v>128.5</v>
      </c>
      <c r="U140" s="1">
        <v>129.1</v>
      </c>
      <c r="V140" s="1">
        <v>116.2</v>
      </c>
      <c r="W140" s="1">
        <v>124.7</v>
      </c>
      <c r="X140" s="1">
        <v>122.1</v>
      </c>
      <c r="Y140" s="1">
        <v>113.4</v>
      </c>
      <c r="Z140" s="1">
        <v>121.7</v>
      </c>
      <c r="AA140" s="1">
        <v>132.1</v>
      </c>
      <c r="AB140" s="1">
        <v>121.3</v>
      </c>
      <c r="AC140" s="1">
        <v>121.3</v>
      </c>
      <c r="AD140" s="1">
        <v>128.5</v>
      </c>
      <c r="AE140" s="1"/>
    </row>
    <row r="141" spans="1:31" hidden="1" x14ac:dyDescent="0.35">
      <c r="A141" s="1" t="s">
        <v>73</v>
      </c>
      <c r="B141">
        <v>2016</v>
      </c>
      <c r="C141" s="1" t="s">
        <v>233</v>
      </c>
      <c r="D141" s="13">
        <v>131.4</v>
      </c>
      <c r="E141" s="1">
        <v>137.80000000000001</v>
      </c>
      <c r="F141" s="1">
        <v>132</v>
      </c>
      <c r="G141" s="1">
        <v>135</v>
      </c>
      <c r="H141" s="1">
        <v>118</v>
      </c>
      <c r="I141" s="1">
        <v>134.1</v>
      </c>
      <c r="J141" s="1">
        <v>141.9</v>
      </c>
      <c r="K141" s="1">
        <v>171.7</v>
      </c>
      <c r="L141" s="1">
        <v>114.1</v>
      </c>
      <c r="M141" s="1">
        <v>139.69999999999999</v>
      </c>
      <c r="N141" s="1">
        <v>126.2</v>
      </c>
      <c r="O141" s="1">
        <v>141.80000000000001</v>
      </c>
      <c r="P141" s="1">
        <v>136.1</v>
      </c>
      <c r="Q141" s="1">
        <v>142</v>
      </c>
      <c r="R141" s="1">
        <v>135.80000000000001</v>
      </c>
      <c r="S141" s="1">
        <v>129.30000000000001</v>
      </c>
      <c r="T141" s="1">
        <v>135</v>
      </c>
      <c r="U141" s="1">
        <v>129.1</v>
      </c>
      <c r="V141" s="1">
        <v>125</v>
      </c>
      <c r="W141" s="1">
        <v>128.6</v>
      </c>
      <c r="X141" s="1">
        <v>126.4</v>
      </c>
      <c r="Y141" s="1">
        <v>115.7</v>
      </c>
      <c r="Z141" s="1">
        <v>124</v>
      </c>
      <c r="AA141" s="1">
        <v>132.80000000000001</v>
      </c>
      <c r="AB141" s="1">
        <v>122.6</v>
      </c>
      <c r="AC141" s="1">
        <v>123.8</v>
      </c>
      <c r="AD141" s="1">
        <v>131.19999999999999</v>
      </c>
      <c r="AE141" s="1"/>
    </row>
    <row r="142" spans="1:31" hidden="1" x14ac:dyDescent="0.35">
      <c r="A142" s="1" t="s">
        <v>30</v>
      </c>
      <c r="B142">
        <v>2016</v>
      </c>
      <c r="C142" s="1" t="s">
        <v>242</v>
      </c>
      <c r="D142" s="13">
        <v>132.6</v>
      </c>
      <c r="E142" s="1">
        <v>137.30000000000001</v>
      </c>
      <c r="F142" s="1">
        <v>131.6</v>
      </c>
      <c r="G142" s="1">
        <v>136.30000000000001</v>
      </c>
      <c r="H142" s="1">
        <v>121.6</v>
      </c>
      <c r="I142" s="1">
        <v>135.6</v>
      </c>
      <c r="J142" s="1">
        <v>127.5</v>
      </c>
      <c r="K142" s="1">
        <v>167.9</v>
      </c>
      <c r="L142" s="1">
        <v>113.8</v>
      </c>
      <c r="M142" s="1">
        <v>137.5</v>
      </c>
      <c r="N142" s="1">
        <v>129.1</v>
      </c>
      <c r="O142" s="1">
        <v>143.6</v>
      </c>
      <c r="P142" s="1">
        <v>134.69999999999999</v>
      </c>
      <c r="Q142" s="1">
        <v>142.4</v>
      </c>
      <c r="R142" s="1">
        <v>140.4</v>
      </c>
      <c r="S142" s="1">
        <v>135.19999999999999</v>
      </c>
      <c r="T142" s="1">
        <v>139.69999999999999</v>
      </c>
      <c r="U142" s="1">
        <v>129.06666666666669</v>
      </c>
      <c r="V142" s="1">
        <v>132</v>
      </c>
      <c r="W142" s="1">
        <v>132.9</v>
      </c>
      <c r="X142" s="1">
        <v>129.69999999999999</v>
      </c>
      <c r="Y142" s="1">
        <v>118.6</v>
      </c>
      <c r="Z142" s="1">
        <v>127.3</v>
      </c>
      <c r="AA142" s="1">
        <v>134.19999999999999</v>
      </c>
      <c r="AB142" s="1">
        <v>121.9</v>
      </c>
      <c r="AC142" s="1">
        <v>126.3</v>
      </c>
      <c r="AD142" s="1">
        <v>132.80000000000001</v>
      </c>
      <c r="AE142" s="1"/>
    </row>
    <row r="143" spans="1:31" hidden="1" x14ac:dyDescent="0.35">
      <c r="A143" s="1" t="s">
        <v>54</v>
      </c>
      <c r="B143">
        <v>2016</v>
      </c>
      <c r="C143" s="1" t="s">
        <v>242</v>
      </c>
      <c r="D143" s="13">
        <v>131.6</v>
      </c>
      <c r="E143" s="1">
        <v>138.19999999999999</v>
      </c>
      <c r="F143" s="1">
        <v>134.9</v>
      </c>
      <c r="G143" s="1">
        <v>133.1</v>
      </c>
      <c r="H143" s="1">
        <v>113.5</v>
      </c>
      <c r="I143" s="1">
        <v>129.30000000000001</v>
      </c>
      <c r="J143" s="1">
        <v>121.1</v>
      </c>
      <c r="K143" s="1">
        <v>170.3</v>
      </c>
      <c r="L143" s="1">
        <v>115.5</v>
      </c>
      <c r="M143" s="1">
        <v>145.5</v>
      </c>
      <c r="N143" s="1">
        <v>123.1</v>
      </c>
      <c r="O143" s="1">
        <v>140.9</v>
      </c>
      <c r="P143" s="1">
        <v>132.80000000000001</v>
      </c>
      <c r="Q143" s="1">
        <v>145</v>
      </c>
      <c r="R143" s="1">
        <v>130</v>
      </c>
      <c r="S143" s="1">
        <v>122.2</v>
      </c>
      <c r="T143" s="1">
        <v>128.80000000000001</v>
      </c>
      <c r="U143" s="1">
        <v>128.5</v>
      </c>
      <c r="V143" s="1">
        <v>117.8</v>
      </c>
      <c r="W143" s="1">
        <v>125</v>
      </c>
      <c r="X143" s="1">
        <v>122.3</v>
      </c>
      <c r="Y143" s="1">
        <v>113.7</v>
      </c>
      <c r="Z143" s="1">
        <v>121.8</v>
      </c>
      <c r="AA143" s="1">
        <v>132.30000000000001</v>
      </c>
      <c r="AB143" s="1">
        <v>119.9</v>
      </c>
      <c r="AC143" s="1">
        <v>121.4</v>
      </c>
      <c r="AD143" s="1">
        <v>127.6</v>
      </c>
      <c r="AE143" s="1"/>
    </row>
    <row r="144" spans="1:31" hidden="1" x14ac:dyDescent="0.35">
      <c r="A144" s="1" t="s">
        <v>73</v>
      </c>
      <c r="B144">
        <v>2016</v>
      </c>
      <c r="C144" s="1" t="s">
        <v>242</v>
      </c>
      <c r="D144" s="13">
        <v>132.30000000000001</v>
      </c>
      <c r="E144" s="1">
        <v>137.6</v>
      </c>
      <c r="F144" s="1">
        <v>132.9</v>
      </c>
      <c r="G144" s="1">
        <v>135.1</v>
      </c>
      <c r="H144" s="1">
        <v>118.6</v>
      </c>
      <c r="I144" s="1">
        <v>132.69999999999999</v>
      </c>
      <c r="J144" s="1">
        <v>125.3</v>
      </c>
      <c r="K144" s="1">
        <v>168.7</v>
      </c>
      <c r="L144" s="1">
        <v>114.4</v>
      </c>
      <c r="M144" s="1">
        <v>140.19999999999999</v>
      </c>
      <c r="N144" s="1">
        <v>126.6</v>
      </c>
      <c r="O144" s="1">
        <v>142.30000000000001</v>
      </c>
      <c r="P144" s="1">
        <v>134</v>
      </c>
      <c r="Q144" s="1">
        <v>143.1</v>
      </c>
      <c r="R144" s="1">
        <v>136.30000000000001</v>
      </c>
      <c r="S144" s="1">
        <v>129.80000000000001</v>
      </c>
      <c r="T144" s="1">
        <v>135.4</v>
      </c>
      <c r="U144" s="1">
        <v>128.5</v>
      </c>
      <c r="V144" s="1">
        <v>126.6</v>
      </c>
      <c r="W144" s="1">
        <v>129.19999999999999</v>
      </c>
      <c r="X144" s="1">
        <v>126.9</v>
      </c>
      <c r="Y144" s="1">
        <v>116</v>
      </c>
      <c r="Z144" s="1">
        <v>124.2</v>
      </c>
      <c r="AA144" s="1">
        <v>133.1</v>
      </c>
      <c r="AB144" s="1">
        <v>121.1</v>
      </c>
      <c r="AC144" s="1">
        <v>123.9</v>
      </c>
      <c r="AD144" s="1">
        <v>130.4</v>
      </c>
      <c r="AE144" s="1"/>
    </row>
    <row r="145" spans="1:31" hidden="1" x14ac:dyDescent="0.35">
      <c r="A145" s="1" t="s">
        <v>30</v>
      </c>
      <c r="B145">
        <v>2017</v>
      </c>
      <c r="C145" s="1" t="s">
        <v>31</v>
      </c>
      <c r="D145" s="13">
        <v>133.1</v>
      </c>
      <c r="E145" s="1">
        <v>137.80000000000001</v>
      </c>
      <c r="F145" s="1">
        <v>131.9</v>
      </c>
      <c r="G145" s="1">
        <v>136.69999999999999</v>
      </c>
      <c r="H145" s="1">
        <v>122</v>
      </c>
      <c r="I145" s="1">
        <v>136</v>
      </c>
      <c r="J145" s="1">
        <v>119.8</v>
      </c>
      <c r="K145" s="1">
        <v>161.69999999999999</v>
      </c>
      <c r="L145" s="1">
        <v>114.8</v>
      </c>
      <c r="M145" s="1">
        <v>136.9</v>
      </c>
      <c r="N145" s="1">
        <v>129</v>
      </c>
      <c r="O145" s="1">
        <v>143.9</v>
      </c>
      <c r="P145" s="1">
        <v>133.69999999999999</v>
      </c>
      <c r="Q145" s="1">
        <v>143.1</v>
      </c>
      <c r="R145" s="1">
        <v>140.69999999999999</v>
      </c>
      <c r="S145" s="1">
        <v>135.80000000000001</v>
      </c>
      <c r="T145" s="1">
        <v>140</v>
      </c>
      <c r="U145" s="1">
        <v>129.53333333333333</v>
      </c>
      <c r="V145" s="1">
        <v>132.1</v>
      </c>
      <c r="W145" s="1">
        <v>133.19999999999999</v>
      </c>
      <c r="X145" s="1">
        <v>129.9</v>
      </c>
      <c r="Y145" s="1">
        <v>119.1</v>
      </c>
      <c r="Z145" s="1">
        <v>127</v>
      </c>
      <c r="AA145" s="1">
        <v>134.6</v>
      </c>
      <c r="AB145" s="1">
        <v>122.3</v>
      </c>
      <c r="AC145" s="1">
        <v>126.6</v>
      </c>
      <c r="AD145" s="1">
        <v>132.4</v>
      </c>
      <c r="AE145" s="1"/>
    </row>
    <row r="146" spans="1:31" hidden="1" x14ac:dyDescent="0.35">
      <c r="A146" s="1" t="s">
        <v>54</v>
      </c>
      <c r="B146">
        <v>2017</v>
      </c>
      <c r="C146" s="1" t="s">
        <v>31</v>
      </c>
      <c r="D146" s="13">
        <v>132.19999999999999</v>
      </c>
      <c r="E146" s="1">
        <v>138.9</v>
      </c>
      <c r="F146" s="1">
        <v>132.6</v>
      </c>
      <c r="G146" s="1">
        <v>133.1</v>
      </c>
      <c r="H146" s="1">
        <v>114</v>
      </c>
      <c r="I146" s="1">
        <v>129.6</v>
      </c>
      <c r="J146" s="1">
        <v>118.7</v>
      </c>
      <c r="K146" s="1">
        <v>155.1</v>
      </c>
      <c r="L146" s="1">
        <v>117.3</v>
      </c>
      <c r="M146" s="1">
        <v>144.9</v>
      </c>
      <c r="N146" s="1">
        <v>123.2</v>
      </c>
      <c r="O146" s="1">
        <v>141.6</v>
      </c>
      <c r="P146" s="1">
        <v>132</v>
      </c>
      <c r="Q146" s="1">
        <v>145.6</v>
      </c>
      <c r="R146" s="1">
        <v>130.19999999999999</v>
      </c>
      <c r="S146" s="1">
        <v>122.3</v>
      </c>
      <c r="T146" s="1">
        <v>129</v>
      </c>
      <c r="U146" s="1">
        <v>129.6</v>
      </c>
      <c r="V146" s="1">
        <v>118</v>
      </c>
      <c r="W146" s="1">
        <v>125.1</v>
      </c>
      <c r="X146" s="1">
        <v>122.6</v>
      </c>
      <c r="Y146" s="1">
        <v>115.2</v>
      </c>
      <c r="Z146" s="1">
        <v>122</v>
      </c>
      <c r="AA146" s="1">
        <v>132.4</v>
      </c>
      <c r="AB146" s="1">
        <v>120.9</v>
      </c>
      <c r="AC146" s="1">
        <v>122.1</v>
      </c>
      <c r="AD146" s="1">
        <v>127.8</v>
      </c>
      <c r="AE146" s="1"/>
    </row>
    <row r="147" spans="1:31" hidden="1" x14ac:dyDescent="0.35">
      <c r="A147" s="1" t="s">
        <v>73</v>
      </c>
      <c r="B147">
        <v>2017</v>
      </c>
      <c r="C147" s="1" t="s">
        <v>31</v>
      </c>
      <c r="D147" s="13">
        <v>132.80000000000001</v>
      </c>
      <c r="E147" s="1">
        <v>138.19999999999999</v>
      </c>
      <c r="F147" s="1">
        <v>132.19999999999999</v>
      </c>
      <c r="G147" s="1">
        <v>135.4</v>
      </c>
      <c r="H147" s="1">
        <v>119.1</v>
      </c>
      <c r="I147" s="1">
        <v>133</v>
      </c>
      <c r="J147" s="1">
        <v>119.4</v>
      </c>
      <c r="K147" s="1">
        <v>159.5</v>
      </c>
      <c r="L147" s="1">
        <v>115.6</v>
      </c>
      <c r="M147" s="1">
        <v>139.6</v>
      </c>
      <c r="N147" s="1">
        <v>126.6</v>
      </c>
      <c r="O147" s="1">
        <v>142.80000000000001</v>
      </c>
      <c r="P147" s="1">
        <v>133.1</v>
      </c>
      <c r="Q147" s="1">
        <v>143.80000000000001</v>
      </c>
      <c r="R147" s="1">
        <v>136.6</v>
      </c>
      <c r="S147" s="1">
        <v>130.19999999999999</v>
      </c>
      <c r="T147" s="1">
        <v>135.6</v>
      </c>
      <c r="U147" s="1">
        <v>129.6</v>
      </c>
      <c r="V147" s="1">
        <v>126.8</v>
      </c>
      <c r="W147" s="1">
        <v>129.4</v>
      </c>
      <c r="X147" s="1">
        <v>127.1</v>
      </c>
      <c r="Y147" s="1">
        <v>117</v>
      </c>
      <c r="Z147" s="1">
        <v>124.2</v>
      </c>
      <c r="AA147" s="1">
        <v>133.30000000000001</v>
      </c>
      <c r="AB147" s="1">
        <v>121.7</v>
      </c>
      <c r="AC147" s="1">
        <v>124.4</v>
      </c>
      <c r="AD147" s="1">
        <v>130.30000000000001</v>
      </c>
      <c r="AE147" s="1"/>
    </row>
    <row r="148" spans="1:31" hidden="1" x14ac:dyDescent="0.35">
      <c r="A148" s="1" t="s">
        <v>30</v>
      </c>
      <c r="B148">
        <v>2017</v>
      </c>
      <c r="C148" s="1" t="s">
        <v>85</v>
      </c>
      <c r="D148" s="13">
        <v>133.30000000000001</v>
      </c>
      <c r="E148" s="1">
        <v>138.30000000000001</v>
      </c>
      <c r="F148" s="1">
        <v>129.30000000000001</v>
      </c>
      <c r="G148" s="1">
        <v>137.19999999999999</v>
      </c>
      <c r="H148" s="1">
        <v>122.1</v>
      </c>
      <c r="I148" s="1">
        <v>138.69999999999999</v>
      </c>
      <c r="J148" s="1">
        <v>119.1</v>
      </c>
      <c r="K148" s="1">
        <v>156.9</v>
      </c>
      <c r="L148" s="1">
        <v>116.2</v>
      </c>
      <c r="M148" s="1">
        <v>136</v>
      </c>
      <c r="N148" s="1">
        <v>129.4</v>
      </c>
      <c r="O148" s="1">
        <v>144.4</v>
      </c>
      <c r="P148" s="1">
        <v>133.6</v>
      </c>
      <c r="Q148" s="1">
        <v>143.69999999999999</v>
      </c>
      <c r="R148" s="1">
        <v>140.9</v>
      </c>
      <c r="S148" s="1">
        <v>135.80000000000001</v>
      </c>
      <c r="T148" s="1">
        <v>140.19999999999999</v>
      </c>
      <c r="U148" s="1">
        <v>130.4</v>
      </c>
      <c r="V148" s="1">
        <v>133.19999999999999</v>
      </c>
      <c r="W148" s="1">
        <v>133.6</v>
      </c>
      <c r="X148" s="1">
        <v>130.1</v>
      </c>
      <c r="Y148" s="1">
        <v>119.5</v>
      </c>
      <c r="Z148" s="1">
        <v>127.7</v>
      </c>
      <c r="AA148" s="1">
        <v>134.9</v>
      </c>
      <c r="AB148" s="1">
        <v>123.2</v>
      </c>
      <c r="AC148" s="1">
        <v>127</v>
      </c>
      <c r="AD148" s="1">
        <v>132.6</v>
      </c>
      <c r="AE148" s="1"/>
    </row>
    <row r="149" spans="1:31" hidden="1" x14ac:dyDescent="0.35">
      <c r="A149" s="1" t="s">
        <v>54</v>
      </c>
      <c r="B149">
        <v>2017</v>
      </c>
      <c r="C149" s="1" t="s">
        <v>85</v>
      </c>
      <c r="D149" s="13">
        <v>132.80000000000001</v>
      </c>
      <c r="E149" s="1">
        <v>139.80000000000001</v>
      </c>
      <c r="F149" s="1">
        <v>129.30000000000001</v>
      </c>
      <c r="G149" s="1">
        <v>133.5</v>
      </c>
      <c r="H149" s="1">
        <v>114.3</v>
      </c>
      <c r="I149" s="1">
        <v>131.4</v>
      </c>
      <c r="J149" s="1">
        <v>120.2</v>
      </c>
      <c r="K149" s="1">
        <v>143.1</v>
      </c>
      <c r="L149" s="1">
        <v>119.5</v>
      </c>
      <c r="M149" s="1">
        <v>144</v>
      </c>
      <c r="N149" s="1">
        <v>123.4</v>
      </c>
      <c r="O149" s="1">
        <v>141.9</v>
      </c>
      <c r="P149" s="1">
        <v>132.1</v>
      </c>
      <c r="Q149" s="1">
        <v>146.30000000000001</v>
      </c>
      <c r="R149" s="1">
        <v>130.5</v>
      </c>
      <c r="S149" s="1">
        <v>122.5</v>
      </c>
      <c r="T149" s="1">
        <v>129.30000000000001</v>
      </c>
      <c r="U149" s="1">
        <v>130.5</v>
      </c>
      <c r="V149" s="1">
        <v>119.2</v>
      </c>
      <c r="W149" s="1">
        <v>125.3</v>
      </c>
      <c r="X149" s="1">
        <v>122.9</v>
      </c>
      <c r="Y149" s="1">
        <v>115.5</v>
      </c>
      <c r="Z149" s="1">
        <v>122.2</v>
      </c>
      <c r="AA149" s="1">
        <v>132.4</v>
      </c>
      <c r="AB149" s="1">
        <v>121.7</v>
      </c>
      <c r="AC149" s="1">
        <v>122.4</v>
      </c>
      <c r="AD149" s="1">
        <v>128.19999999999999</v>
      </c>
      <c r="AE149" s="1"/>
    </row>
    <row r="150" spans="1:31" hidden="1" x14ac:dyDescent="0.35">
      <c r="A150" s="1" t="s">
        <v>73</v>
      </c>
      <c r="B150">
        <v>2017</v>
      </c>
      <c r="C150" s="1" t="s">
        <v>85</v>
      </c>
      <c r="D150" s="13">
        <v>133.1</v>
      </c>
      <c r="E150" s="1">
        <v>138.80000000000001</v>
      </c>
      <c r="F150" s="1">
        <v>129.30000000000001</v>
      </c>
      <c r="G150" s="1">
        <v>135.80000000000001</v>
      </c>
      <c r="H150" s="1">
        <v>119.2</v>
      </c>
      <c r="I150" s="1">
        <v>135.30000000000001</v>
      </c>
      <c r="J150" s="1">
        <v>119.5</v>
      </c>
      <c r="K150" s="1">
        <v>152.19999999999999</v>
      </c>
      <c r="L150" s="1">
        <v>117.3</v>
      </c>
      <c r="M150" s="1">
        <v>138.69999999999999</v>
      </c>
      <c r="N150" s="1">
        <v>126.9</v>
      </c>
      <c r="O150" s="1">
        <v>143.19999999999999</v>
      </c>
      <c r="P150" s="1">
        <v>133</v>
      </c>
      <c r="Q150" s="1">
        <v>144.4</v>
      </c>
      <c r="R150" s="1">
        <v>136.80000000000001</v>
      </c>
      <c r="S150" s="1">
        <v>130.30000000000001</v>
      </c>
      <c r="T150" s="1">
        <v>135.9</v>
      </c>
      <c r="U150" s="1">
        <v>130.5</v>
      </c>
      <c r="V150" s="1">
        <v>127.9</v>
      </c>
      <c r="W150" s="1">
        <v>129.69999999999999</v>
      </c>
      <c r="X150" s="1">
        <v>127.4</v>
      </c>
      <c r="Y150" s="1">
        <v>117.4</v>
      </c>
      <c r="Z150" s="1">
        <v>124.6</v>
      </c>
      <c r="AA150" s="1">
        <v>133.4</v>
      </c>
      <c r="AB150" s="1">
        <v>122.6</v>
      </c>
      <c r="AC150" s="1">
        <v>124.8</v>
      </c>
      <c r="AD150" s="1">
        <v>130.6</v>
      </c>
      <c r="AE150" s="1"/>
    </row>
    <row r="151" spans="1:31" hidden="1" x14ac:dyDescent="0.35">
      <c r="A151" s="1" t="s">
        <v>30</v>
      </c>
      <c r="B151">
        <v>2017</v>
      </c>
      <c r="C151" s="1" t="s">
        <v>107</v>
      </c>
      <c r="D151" s="13">
        <v>133.6</v>
      </c>
      <c r="E151" s="1">
        <v>138.80000000000001</v>
      </c>
      <c r="F151" s="1">
        <v>128.80000000000001</v>
      </c>
      <c r="G151" s="1">
        <v>137.19999999999999</v>
      </c>
      <c r="H151" s="1">
        <v>121.6</v>
      </c>
      <c r="I151" s="1">
        <v>139.69999999999999</v>
      </c>
      <c r="J151" s="1">
        <v>119.7</v>
      </c>
      <c r="K151" s="1">
        <v>148</v>
      </c>
      <c r="L151" s="1">
        <v>116.9</v>
      </c>
      <c r="M151" s="1">
        <v>135.6</v>
      </c>
      <c r="N151" s="1">
        <v>129.80000000000001</v>
      </c>
      <c r="O151" s="1">
        <v>145.4</v>
      </c>
      <c r="P151" s="1">
        <v>133.4</v>
      </c>
      <c r="Q151" s="1">
        <v>144.19999999999999</v>
      </c>
      <c r="R151" s="1">
        <v>141.6</v>
      </c>
      <c r="S151" s="1">
        <v>136.19999999999999</v>
      </c>
      <c r="T151" s="1">
        <v>140.80000000000001</v>
      </c>
      <c r="U151" s="1">
        <v>131.10000000000002</v>
      </c>
      <c r="V151" s="1">
        <v>134.19999999999999</v>
      </c>
      <c r="W151" s="1">
        <v>134.1</v>
      </c>
      <c r="X151" s="1">
        <v>130.6</v>
      </c>
      <c r="Y151" s="1">
        <v>119.8</v>
      </c>
      <c r="Z151" s="1">
        <v>128.30000000000001</v>
      </c>
      <c r="AA151" s="1">
        <v>135.19999999999999</v>
      </c>
      <c r="AB151" s="1">
        <v>123.3</v>
      </c>
      <c r="AC151" s="1">
        <v>127.4</v>
      </c>
      <c r="AD151" s="1">
        <v>132.80000000000001</v>
      </c>
      <c r="AE151" s="1"/>
    </row>
    <row r="152" spans="1:31" hidden="1" x14ac:dyDescent="0.35">
      <c r="A152" s="1" t="s">
        <v>54</v>
      </c>
      <c r="B152">
        <v>2017</v>
      </c>
      <c r="C152" s="1" t="s">
        <v>107</v>
      </c>
      <c r="D152" s="13">
        <v>132.69999999999999</v>
      </c>
      <c r="E152" s="1">
        <v>139.4</v>
      </c>
      <c r="F152" s="1">
        <v>128.4</v>
      </c>
      <c r="G152" s="1">
        <v>134.9</v>
      </c>
      <c r="H152" s="1">
        <v>114</v>
      </c>
      <c r="I152" s="1">
        <v>136.80000000000001</v>
      </c>
      <c r="J152" s="1">
        <v>122.2</v>
      </c>
      <c r="K152" s="1">
        <v>135.80000000000001</v>
      </c>
      <c r="L152" s="1">
        <v>120.3</v>
      </c>
      <c r="M152" s="1">
        <v>142.6</v>
      </c>
      <c r="N152" s="1">
        <v>123.6</v>
      </c>
      <c r="O152" s="1">
        <v>142.4</v>
      </c>
      <c r="P152" s="1">
        <v>132.6</v>
      </c>
      <c r="Q152" s="1">
        <v>147.5</v>
      </c>
      <c r="R152" s="1">
        <v>130.80000000000001</v>
      </c>
      <c r="S152" s="1">
        <v>122.8</v>
      </c>
      <c r="T152" s="1">
        <v>129.6</v>
      </c>
      <c r="U152" s="1">
        <v>131.1</v>
      </c>
      <c r="V152" s="1">
        <v>120.8</v>
      </c>
      <c r="W152" s="1">
        <v>125.6</v>
      </c>
      <c r="X152" s="1">
        <v>123.1</v>
      </c>
      <c r="Y152" s="1">
        <v>115.6</v>
      </c>
      <c r="Z152" s="1">
        <v>122.4</v>
      </c>
      <c r="AA152" s="1">
        <v>132.80000000000001</v>
      </c>
      <c r="AB152" s="1">
        <v>121.7</v>
      </c>
      <c r="AC152" s="1">
        <v>122.6</v>
      </c>
      <c r="AD152" s="1">
        <v>128.69999999999999</v>
      </c>
      <c r="AE152" s="1"/>
    </row>
    <row r="153" spans="1:31" hidden="1" x14ac:dyDescent="0.35">
      <c r="A153" s="1" t="s">
        <v>73</v>
      </c>
      <c r="B153">
        <v>2017</v>
      </c>
      <c r="C153" s="1" t="s">
        <v>107</v>
      </c>
      <c r="D153" s="13">
        <v>133.30000000000001</v>
      </c>
      <c r="E153" s="1">
        <v>139</v>
      </c>
      <c r="F153" s="1">
        <v>128.6</v>
      </c>
      <c r="G153" s="1">
        <v>136.30000000000001</v>
      </c>
      <c r="H153" s="1">
        <v>118.8</v>
      </c>
      <c r="I153" s="1">
        <v>138.30000000000001</v>
      </c>
      <c r="J153" s="1">
        <v>120.5</v>
      </c>
      <c r="K153" s="1">
        <v>143.9</v>
      </c>
      <c r="L153" s="1">
        <v>118</v>
      </c>
      <c r="M153" s="1">
        <v>137.9</v>
      </c>
      <c r="N153" s="1">
        <v>127.2</v>
      </c>
      <c r="O153" s="1">
        <v>144</v>
      </c>
      <c r="P153" s="1">
        <v>133.1</v>
      </c>
      <c r="Q153" s="1">
        <v>145.1</v>
      </c>
      <c r="R153" s="1">
        <v>137.30000000000001</v>
      </c>
      <c r="S153" s="1">
        <v>130.6</v>
      </c>
      <c r="T153" s="1">
        <v>136.4</v>
      </c>
      <c r="U153" s="1">
        <v>131.1</v>
      </c>
      <c r="V153" s="1">
        <v>129.1</v>
      </c>
      <c r="W153" s="1">
        <v>130.1</v>
      </c>
      <c r="X153" s="1">
        <v>127.8</v>
      </c>
      <c r="Y153" s="1">
        <v>117.6</v>
      </c>
      <c r="Z153" s="1">
        <v>125</v>
      </c>
      <c r="AA153" s="1">
        <v>133.80000000000001</v>
      </c>
      <c r="AB153" s="1">
        <v>122.6</v>
      </c>
      <c r="AC153" s="1">
        <v>125.1</v>
      </c>
      <c r="AD153" s="1">
        <v>130.9</v>
      </c>
      <c r="AE153" s="1"/>
    </row>
    <row r="154" spans="1:31" x14ac:dyDescent="0.35">
      <c r="A154" s="1" t="s">
        <v>30</v>
      </c>
      <c r="B154">
        <v>2017</v>
      </c>
      <c r="C154" s="1" t="s">
        <v>123</v>
      </c>
      <c r="D154" s="13">
        <v>133.19999999999999</v>
      </c>
      <c r="E154" s="1">
        <v>138.69999999999999</v>
      </c>
      <c r="F154" s="13">
        <v>127.1</v>
      </c>
      <c r="G154" s="1">
        <v>137.69999999999999</v>
      </c>
      <c r="H154" s="1">
        <v>121.3</v>
      </c>
      <c r="I154" s="1">
        <v>141.80000000000001</v>
      </c>
      <c r="J154" s="1">
        <v>121.5</v>
      </c>
      <c r="K154" s="1">
        <v>144.5</v>
      </c>
      <c r="L154" s="1">
        <v>117.4</v>
      </c>
      <c r="M154" s="1">
        <v>134.1</v>
      </c>
      <c r="N154" s="1">
        <v>130</v>
      </c>
      <c r="O154" s="1">
        <v>145.5</v>
      </c>
      <c r="P154" s="1">
        <v>133.5</v>
      </c>
      <c r="Q154" s="1">
        <v>144.4</v>
      </c>
      <c r="R154" s="1">
        <v>142.4</v>
      </c>
      <c r="S154" s="1">
        <v>136.80000000000001</v>
      </c>
      <c r="T154" s="1">
        <v>141.6</v>
      </c>
      <c r="U154" s="1">
        <v>131.63333333333333</v>
      </c>
      <c r="V154" s="1">
        <v>135</v>
      </c>
      <c r="W154" s="1">
        <v>134.30000000000001</v>
      </c>
      <c r="X154" s="1">
        <v>131</v>
      </c>
      <c r="Y154" s="1">
        <v>119.2</v>
      </c>
      <c r="Z154" s="1">
        <v>128.30000000000001</v>
      </c>
      <c r="AA154" s="1">
        <v>135.69999999999999</v>
      </c>
      <c r="AB154" s="1">
        <v>123.7</v>
      </c>
      <c r="AC154" s="1">
        <v>127.5</v>
      </c>
      <c r="AD154" s="1">
        <v>132.9</v>
      </c>
      <c r="AE154" s="1"/>
    </row>
    <row r="155" spans="1:31" x14ac:dyDescent="0.35">
      <c r="A155" s="1" t="s">
        <v>54</v>
      </c>
      <c r="B155">
        <v>2017</v>
      </c>
      <c r="C155" s="1" t="s">
        <v>123</v>
      </c>
      <c r="D155" s="13">
        <v>132.69999999999999</v>
      </c>
      <c r="E155" s="1">
        <v>140.6</v>
      </c>
      <c r="F155" s="13">
        <v>124.5</v>
      </c>
      <c r="G155" s="1">
        <v>136.30000000000001</v>
      </c>
      <c r="H155" s="1">
        <v>113.5</v>
      </c>
      <c r="I155" s="1">
        <v>137.69999999999999</v>
      </c>
      <c r="J155" s="1">
        <v>127.1</v>
      </c>
      <c r="K155" s="1">
        <v>133.80000000000001</v>
      </c>
      <c r="L155" s="1">
        <v>120.8</v>
      </c>
      <c r="M155" s="1">
        <v>141.30000000000001</v>
      </c>
      <c r="N155" s="1">
        <v>123.8</v>
      </c>
      <c r="O155" s="1">
        <v>142.6</v>
      </c>
      <c r="P155" s="1">
        <v>133.4</v>
      </c>
      <c r="Q155" s="1">
        <v>148</v>
      </c>
      <c r="R155" s="1">
        <v>131.19999999999999</v>
      </c>
      <c r="S155" s="1">
        <v>123</v>
      </c>
      <c r="T155" s="1">
        <v>130</v>
      </c>
      <c r="U155" s="1">
        <v>131.69999999999999</v>
      </c>
      <c r="V155" s="1">
        <v>121.4</v>
      </c>
      <c r="W155" s="1">
        <v>126</v>
      </c>
      <c r="X155" s="1">
        <v>123.4</v>
      </c>
      <c r="Y155" s="1">
        <v>114.3</v>
      </c>
      <c r="Z155" s="1">
        <v>122.6</v>
      </c>
      <c r="AA155" s="1">
        <v>133.6</v>
      </c>
      <c r="AB155" s="1">
        <v>122.2</v>
      </c>
      <c r="AC155" s="1">
        <v>122.5</v>
      </c>
      <c r="AD155" s="1">
        <v>129.1</v>
      </c>
      <c r="AE155" s="1"/>
    </row>
    <row r="156" spans="1:31" x14ac:dyDescent="0.35">
      <c r="A156" s="1" t="s">
        <v>73</v>
      </c>
      <c r="B156">
        <v>2017</v>
      </c>
      <c r="C156" s="1" t="s">
        <v>123</v>
      </c>
      <c r="D156" s="13">
        <v>133</v>
      </c>
      <c r="E156" s="1">
        <v>139.4</v>
      </c>
      <c r="F156" s="13">
        <v>126.1</v>
      </c>
      <c r="G156" s="1">
        <v>137.19999999999999</v>
      </c>
      <c r="H156" s="1">
        <v>118.4</v>
      </c>
      <c r="I156" s="1">
        <v>139.9</v>
      </c>
      <c r="J156" s="1">
        <v>123.4</v>
      </c>
      <c r="K156" s="1">
        <v>140.9</v>
      </c>
      <c r="L156" s="1">
        <v>118.5</v>
      </c>
      <c r="M156" s="1">
        <v>136.5</v>
      </c>
      <c r="N156" s="1">
        <v>127.4</v>
      </c>
      <c r="O156" s="1">
        <v>144.19999999999999</v>
      </c>
      <c r="P156" s="1">
        <v>133.5</v>
      </c>
      <c r="Q156" s="1">
        <v>145.4</v>
      </c>
      <c r="R156" s="1">
        <v>138</v>
      </c>
      <c r="S156" s="1">
        <v>131.1</v>
      </c>
      <c r="T156" s="1">
        <v>137</v>
      </c>
      <c r="U156" s="1">
        <v>131.69999999999999</v>
      </c>
      <c r="V156" s="1">
        <v>129.80000000000001</v>
      </c>
      <c r="W156" s="1">
        <v>130.4</v>
      </c>
      <c r="X156" s="1">
        <v>128.1</v>
      </c>
      <c r="Y156" s="1">
        <v>116.6</v>
      </c>
      <c r="Z156" s="1">
        <v>125.1</v>
      </c>
      <c r="AA156" s="1">
        <v>134.5</v>
      </c>
      <c r="AB156" s="1">
        <v>123.1</v>
      </c>
      <c r="AC156" s="1">
        <v>125.1</v>
      </c>
      <c r="AD156" s="1">
        <v>131.1</v>
      </c>
      <c r="AE156" s="1"/>
    </row>
    <row r="157" spans="1:31" hidden="1" x14ac:dyDescent="0.35">
      <c r="A157" s="1" t="s">
        <v>30</v>
      </c>
      <c r="B157">
        <v>2017</v>
      </c>
      <c r="C157" s="1" t="s">
        <v>136</v>
      </c>
      <c r="D157" s="13">
        <v>133.1</v>
      </c>
      <c r="E157" s="1">
        <v>140.30000000000001</v>
      </c>
      <c r="F157" s="1">
        <v>126.8</v>
      </c>
      <c r="G157" s="1">
        <v>138.19999999999999</v>
      </c>
      <c r="H157" s="1">
        <v>120.8</v>
      </c>
      <c r="I157" s="1">
        <v>140.19999999999999</v>
      </c>
      <c r="J157" s="1">
        <v>123.8</v>
      </c>
      <c r="K157" s="1">
        <v>141.80000000000001</v>
      </c>
      <c r="L157" s="1">
        <v>118.6</v>
      </c>
      <c r="M157" s="1">
        <v>134</v>
      </c>
      <c r="N157" s="1">
        <v>130.30000000000001</v>
      </c>
      <c r="O157" s="1">
        <v>145.80000000000001</v>
      </c>
      <c r="P157" s="1">
        <v>133.80000000000001</v>
      </c>
      <c r="Q157" s="1">
        <v>145.5</v>
      </c>
      <c r="R157" s="1">
        <v>142.5</v>
      </c>
      <c r="S157" s="1">
        <v>137.30000000000001</v>
      </c>
      <c r="T157" s="1">
        <v>141.80000000000001</v>
      </c>
      <c r="U157" s="1">
        <v>131.73333333333332</v>
      </c>
      <c r="V157" s="1">
        <v>135</v>
      </c>
      <c r="W157" s="1">
        <v>134.9</v>
      </c>
      <c r="X157" s="1">
        <v>131.4</v>
      </c>
      <c r="Y157" s="1">
        <v>119.4</v>
      </c>
      <c r="Z157" s="1">
        <v>129.4</v>
      </c>
      <c r="AA157" s="1">
        <v>136.30000000000001</v>
      </c>
      <c r="AB157" s="1">
        <v>123.7</v>
      </c>
      <c r="AC157" s="1">
        <v>127.9</v>
      </c>
      <c r="AD157" s="1">
        <v>133.30000000000001</v>
      </c>
      <c r="AE157" s="1"/>
    </row>
    <row r="158" spans="1:31" hidden="1" x14ac:dyDescent="0.35">
      <c r="A158" s="1" t="s">
        <v>54</v>
      </c>
      <c r="B158">
        <v>2017</v>
      </c>
      <c r="C158" s="1" t="s">
        <v>136</v>
      </c>
      <c r="D158" s="13">
        <v>132.6</v>
      </c>
      <c r="E158" s="1">
        <v>144.1</v>
      </c>
      <c r="F158" s="1">
        <v>125.6</v>
      </c>
      <c r="G158" s="1">
        <v>136.80000000000001</v>
      </c>
      <c r="H158" s="1">
        <v>113.4</v>
      </c>
      <c r="I158" s="1">
        <v>135.19999999999999</v>
      </c>
      <c r="J158" s="1">
        <v>129.19999999999999</v>
      </c>
      <c r="K158" s="1">
        <v>131.5</v>
      </c>
      <c r="L158" s="1">
        <v>121</v>
      </c>
      <c r="M158" s="1">
        <v>139.9</v>
      </c>
      <c r="N158" s="1">
        <v>123.8</v>
      </c>
      <c r="O158" s="1">
        <v>142.9</v>
      </c>
      <c r="P158" s="1">
        <v>133.6</v>
      </c>
      <c r="Q158" s="1">
        <v>148.30000000000001</v>
      </c>
      <c r="R158" s="1">
        <v>131.5</v>
      </c>
      <c r="S158" s="1">
        <v>123.2</v>
      </c>
      <c r="T158" s="1">
        <v>130.19999999999999</v>
      </c>
      <c r="U158" s="1">
        <v>132.1</v>
      </c>
      <c r="V158" s="1">
        <v>120.1</v>
      </c>
      <c r="W158" s="1">
        <v>126.5</v>
      </c>
      <c r="X158" s="1">
        <v>123.6</v>
      </c>
      <c r="Y158" s="1">
        <v>114.3</v>
      </c>
      <c r="Z158" s="1">
        <v>122.8</v>
      </c>
      <c r="AA158" s="1">
        <v>133.80000000000001</v>
      </c>
      <c r="AB158" s="1">
        <v>122</v>
      </c>
      <c r="AC158" s="1">
        <v>122.6</v>
      </c>
      <c r="AD158" s="1">
        <v>129.30000000000001</v>
      </c>
      <c r="AE158" s="1"/>
    </row>
    <row r="159" spans="1:31" hidden="1" x14ac:dyDescent="0.35">
      <c r="A159" s="1" t="s">
        <v>73</v>
      </c>
      <c r="B159">
        <v>2017</v>
      </c>
      <c r="C159" s="1" t="s">
        <v>136</v>
      </c>
      <c r="D159" s="13">
        <v>132.9</v>
      </c>
      <c r="E159" s="1">
        <v>141.6</v>
      </c>
      <c r="F159" s="1">
        <v>126.3</v>
      </c>
      <c r="G159" s="1">
        <v>137.69999999999999</v>
      </c>
      <c r="H159" s="1">
        <v>118.1</v>
      </c>
      <c r="I159" s="1">
        <v>137.9</v>
      </c>
      <c r="J159" s="1">
        <v>125.6</v>
      </c>
      <c r="K159" s="1">
        <v>138.30000000000001</v>
      </c>
      <c r="L159" s="1">
        <v>119.4</v>
      </c>
      <c r="M159" s="1">
        <v>136</v>
      </c>
      <c r="N159" s="1">
        <v>127.6</v>
      </c>
      <c r="O159" s="1">
        <v>144.5</v>
      </c>
      <c r="P159" s="1">
        <v>133.69999999999999</v>
      </c>
      <c r="Q159" s="1">
        <v>146.19999999999999</v>
      </c>
      <c r="R159" s="1">
        <v>138.19999999999999</v>
      </c>
      <c r="S159" s="1">
        <v>131.4</v>
      </c>
      <c r="T159" s="1">
        <v>137.19999999999999</v>
      </c>
      <c r="U159" s="1">
        <v>132.1</v>
      </c>
      <c r="V159" s="1">
        <v>129.4</v>
      </c>
      <c r="W159" s="1">
        <v>130.9</v>
      </c>
      <c r="X159" s="1">
        <v>128.4</v>
      </c>
      <c r="Y159" s="1">
        <v>116.7</v>
      </c>
      <c r="Z159" s="1">
        <v>125.7</v>
      </c>
      <c r="AA159" s="1">
        <v>134.80000000000001</v>
      </c>
      <c r="AB159" s="1">
        <v>123</v>
      </c>
      <c r="AC159" s="1">
        <v>125.3</v>
      </c>
      <c r="AD159" s="1">
        <v>131.4</v>
      </c>
      <c r="AE159" s="1"/>
    </row>
    <row r="160" spans="1:31" hidden="1" x14ac:dyDescent="0.35">
      <c r="A160" s="1" t="s">
        <v>30</v>
      </c>
      <c r="B160">
        <v>2017</v>
      </c>
      <c r="C160" s="1" t="s">
        <v>146</v>
      </c>
      <c r="D160" s="13">
        <v>133.5</v>
      </c>
      <c r="E160" s="1">
        <v>143.69999999999999</v>
      </c>
      <c r="F160" s="1">
        <v>128</v>
      </c>
      <c r="G160" s="1">
        <v>138.6</v>
      </c>
      <c r="H160" s="1">
        <v>120.9</v>
      </c>
      <c r="I160" s="1">
        <v>140.9</v>
      </c>
      <c r="J160" s="1">
        <v>128.80000000000001</v>
      </c>
      <c r="K160" s="1">
        <v>140.19999999999999</v>
      </c>
      <c r="L160" s="1">
        <v>118.9</v>
      </c>
      <c r="M160" s="1">
        <v>133.5</v>
      </c>
      <c r="N160" s="1">
        <v>130.4</v>
      </c>
      <c r="O160" s="1">
        <v>146.5</v>
      </c>
      <c r="P160" s="1">
        <v>134.9</v>
      </c>
      <c r="Q160" s="1">
        <v>145.80000000000001</v>
      </c>
      <c r="R160" s="1">
        <v>143.1</v>
      </c>
      <c r="S160" s="1">
        <v>137.69999999999999</v>
      </c>
      <c r="T160" s="1">
        <v>142.30000000000001</v>
      </c>
      <c r="U160" s="1">
        <v>132.03333333333333</v>
      </c>
      <c r="V160" s="1">
        <v>134.80000000000001</v>
      </c>
      <c r="W160" s="1">
        <v>135.19999999999999</v>
      </c>
      <c r="X160" s="1">
        <v>131.30000000000001</v>
      </c>
      <c r="Y160" s="1">
        <v>119.4</v>
      </c>
      <c r="Z160" s="1">
        <v>129.80000000000001</v>
      </c>
      <c r="AA160" s="1">
        <v>136.9</v>
      </c>
      <c r="AB160" s="1">
        <v>124.1</v>
      </c>
      <c r="AC160" s="1">
        <v>128.1</v>
      </c>
      <c r="AD160" s="1">
        <v>133.9</v>
      </c>
      <c r="AE160" s="1"/>
    </row>
    <row r="161" spans="1:31" hidden="1" x14ac:dyDescent="0.35">
      <c r="A161" s="1" t="s">
        <v>54</v>
      </c>
      <c r="B161">
        <v>2017</v>
      </c>
      <c r="C161" s="1" t="s">
        <v>146</v>
      </c>
      <c r="D161" s="13">
        <v>132.9</v>
      </c>
      <c r="E161" s="1">
        <v>148.69999999999999</v>
      </c>
      <c r="F161" s="1">
        <v>128.30000000000001</v>
      </c>
      <c r="G161" s="1">
        <v>137.30000000000001</v>
      </c>
      <c r="H161" s="1">
        <v>113.5</v>
      </c>
      <c r="I161" s="1">
        <v>137.19999999999999</v>
      </c>
      <c r="J161" s="1">
        <v>142.19999999999999</v>
      </c>
      <c r="K161" s="1">
        <v>128.19999999999999</v>
      </c>
      <c r="L161" s="1">
        <v>120.9</v>
      </c>
      <c r="M161" s="1">
        <v>138.80000000000001</v>
      </c>
      <c r="N161" s="1">
        <v>124.2</v>
      </c>
      <c r="O161" s="1">
        <v>143.1</v>
      </c>
      <c r="P161" s="1">
        <v>135.69999999999999</v>
      </c>
      <c r="Q161" s="1">
        <v>148.6</v>
      </c>
      <c r="R161" s="1">
        <v>131.5</v>
      </c>
      <c r="S161" s="1">
        <v>123.2</v>
      </c>
      <c r="T161" s="1">
        <v>130.19999999999999</v>
      </c>
      <c r="U161" s="1">
        <v>131.4</v>
      </c>
      <c r="V161" s="1">
        <v>119</v>
      </c>
      <c r="W161" s="1">
        <v>126.8</v>
      </c>
      <c r="X161" s="1">
        <v>123.8</v>
      </c>
      <c r="Y161" s="1">
        <v>113.9</v>
      </c>
      <c r="Z161" s="1">
        <v>122.9</v>
      </c>
      <c r="AA161" s="1">
        <v>134.30000000000001</v>
      </c>
      <c r="AB161" s="1">
        <v>122.5</v>
      </c>
      <c r="AC161" s="1">
        <v>122.7</v>
      </c>
      <c r="AD161" s="1">
        <v>129.9</v>
      </c>
      <c r="AE161" s="1"/>
    </row>
    <row r="162" spans="1:31" hidden="1" x14ac:dyDescent="0.35">
      <c r="A162" s="1" t="s">
        <v>73</v>
      </c>
      <c r="B162">
        <v>2017</v>
      </c>
      <c r="C162" s="1" t="s">
        <v>146</v>
      </c>
      <c r="D162" s="13">
        <v>133.30000000000001</v>
      </c>
      <c r="E162" s="1">
        <v>145.5</v>
      </c>
      <c r="F162" s="1">
        <v>128.1</v>
      </c>
      <c r="G162" s="1">
        <v>138.1</v>
      </c>
      <c r="H162" s="1">
        <v>118.2</v>
      </c>
      <c r="I162" s="1">
        <v>139.19999999999999</v>
      </c>
      <c r="J162" s="1">
        <v>133.30000000000001</v>
      </c>
      <c r="K162" s="1">
        <v>136.19999999999999</v>
      </c>
      <c r="L162" s="1">
        <v>119.6</v>
      </c>
      <c r="M162" s="1">
        <v>135.30000000000001</v>
      </c>
      <c r="N162" s="1">
        <v>127.8</v>
      </c>
      <c r="O162" s="1">
        <v>144.9</v>
      </c>
      <c r="P162" s="1">
        <v>135.19999999999999</v>
      </c>
      <c r="Q162" s="1">
        <v>146.5</v>
      </c>
      <c r="R162" s="1">
        <v>138.5</v>
      </c>
      <c r="S162" s="1">
        <v>131.69999999999999</v>
      </c>
      <c r="T162" s="1">
        <v>137.5</v>
      </c>
      <c r="U162" s="1">
        <v>131.4</v>
      </c>
      <c r="V162" s="1">
        <v>128.80000000000001</v>
      </c>
      <c r="W162" s="1">
        <v>131.19999999999999</v>
      </c>
      <c r="X162" s="1">
        <v>128.5</v>
      </c>
      <c r="Y162" s="1">
        <v>116.5</v>
      </c>
      <c r="Z162" s="1">
        <v>125.9</v>
      </c>
      <c r="AA162" s="1">
        <v>135.4</v>
      </c>
      <c r="AB162" s="1">
        <v>123.4</v>
      </c>
      <c r="AC162" s="1">
        <v>125.5</v>
      </c>
      <c r="AD162" s="1">
        <v>132</v>
      </c>
      <c r="AE162" s="1"/>
    </row>
    <row r="163" spans="1:31" hidden="1" x14ac:dyDescent="0.35">
      <c r="A163" s="1" t="s">
        <v>30</v>
      </c>
      <c r="B163">
        <v>2017</v>
      </c>
      <c r="C163" s="1" t="s">
        <v>163</v>
      </c>
      <c r="D163" s="13">
        <v>134</v>
      </c>
      <c r="E163" s="1">
        <v>144.19999999999999</v>
      </c>
      <c r="F163" s="1">
        <v>129.80000000000001</v>
      </c>
      <c r="G163" s="1">
        <v>139</v>
      </c>
      <c r="H163" s="1">
        <v>120.9</v>
      </c>
      <c r="I163" s="1">
        <v>143.9</v>
      </c>
      <c r="J163" s="1">
        <v>151.5</v>
      </c>
      <c r="K163" s="1">
        <v>138.1</v>
      </c>
      <c r="L163" s="1">
        <v>120</v>
      </c>
      <c r="M163" s="1">
        <v>133.9</v>
      </c>
      <c r="N163" s="1">
        <v>131.4</v>
      </c>
      <c r="O163" s="1">
        <v>147.69999999999999</v>
      </c>
      <c r="P163" s="1">
        <v>138.5</v>
      </c>
      <c r="Q163" s="1">
        <v>147.4</v>
      </c>
      <c r="R163" s="1">
        <v>144.30000000000001</v>
      </c>
      <c r="S163" s="1">
        <v>138.1</v>
      </c>
      <c r="T163" s="1">
        <v>143.5</v>
      </c>
      <c r="U163" s="1">
        <v>132.79999999999998</v>
      </c>
      <c r="V163" s="1">
        <v>135.30000000000001</v>
      </c>
      <c r="W163" s="1">
        <v>136.1</v>
      </c>
      <c r="X163" s="1">
        <v>132.1</v>
      </c>
      <c r="Y163" s="1">
        <v>119.1</v>
      </c>
      <c r="Z163" s="1">
        <v>130.6</v>
      </c>
      <c r="AA163" s="1">
        <v>138.6</v>
      </c>
      <c r="AB163" s="1">
        <v>124.4</v>
      </c>
      <c r="AC163" s="1">
        <v>128.6</v>
      </c>
      <c r="AD163" s="1">
        <v>136.19999999999999</v>
      </c>
      <c r="AE163" s="1"/>
    </row>
    <row r="164" spans="1:31" hidden="1" x14ac:dyDescent="0.35">
      <c r="A164" s="1" t="s">
        <v>54</v>
      </c>
      <c r="B164">
        <v>2017</v>
      </c>
      <c r="C164" s="1" t="s">
        <v>163</v>
      </c>
      <c r="D164" s="13">
        <v>132.80000000000001</v>
      </c>
      <c r="E164" s="1">
        <v>148.4</v>
      </c>
      <c r="F164" s="1">
        <v>129.4</v>
      </c>
      <c r="G164" s="1">
        <v>137.69999999999999</v>
      </c>
      <c r="H164" s="1">
        <v>113.4</v>
      </c>
      <c r="I164" s="1">
        <v>139.4</v>
      </c>
      <c r="J164" s="1">
        <v>175.1</v>
      </c>
      <c r="K164" s="1">
        <v>124.7</v>
      </c>
      <c r="L164" s="1">
        <v>121.5</v>
      </c>
      <c r="M164" s="1">
        <v>137.80000000000001</v>
      </c>
      <c r="N164" s="1">
        <v>124.4</v>
      </c>
      <c r="O164" s="1">
        <v>143.69999999999999</v>
      </c>
      <c r="P164" s="1">
        <v>139.80000000000001</v>
      </c>
      <c r="Q164" s="1">
        <v>150.5</v>
      </c>
      <c r="R164" s="1">
        <v>131.6</v>
      </c>
      <c r="S164" s="1">
        <v>123.7</v>
      </c>
      <c r="T164" s="1">
        <v>130.4</v>
      </c>
      <c r="U164" s="1">
        <v>132.6</v>
      </c>
      <c r="V164" s="1">
        <v>119.7</v>
      </c>
      <c r="W164" s="1">
        <v>127.2</v>
      </c>
      <c r="X164" s="1">
        <v>125</v>
      </c>
      <c r="Y164" s="1">
        <v>113.2</v>
      </c>
      <c r="Z164" s="1">
        <v>123.5</v>
      </c>
      <c r="AA164" s="1">
        <v>135.5</v>
      </c>
      <c r="AB164" s="1">
        <v>122.4</v>
      </c>
      <c r="AC164" s="1">
        <v>123</v>
      </c>
      <c r="AD164" s="1">
        <v>131.80000000000001</v>
      </c>
      <c r="AE164" s="1"/>
    </row>
    <row r="165" spans="1:31" hidden="1" x14ac:dyDescent="0.35">
      <c r="A165" s="1" t="s">
        <v>73</v>
      </c>
      <c r="B165">
        <v>2017</v>
      </c>
      <c r="C165" s="1" t="s">
        <v>163</v>
      </c>
      <c r="D165" s="13">
        <v>133.6</v>
      </c>
      <c r="E165" s="1">
        <v>145.69999999999999</v>
      </c>
      <c r="F165" s="1">
        <v>129.6</v>
      </c>
      <c r="G165" s="1">
        <v>138.5</v>
      </c>
      <c r="H165" s="1">
        <v>118.1</v>
      </c>
      <c r="I165" s="1">
        <v>141.80000000000001</v>
      </c>
      <c r="J165" s="1">
        <v>159.5</v>
      </c>
      <c r="K165" s="1">
        <v>133.6</v>
      </c>
      <c r="L165" s="1">
        <v>120.5</v>
      </c>
      <c r="M165" s="1">
        <v>135.19999999999999</v>
      </c>
      <c r="N165" s="1">
        <v>128.5</v>
      </c>
      <c r="O165" s="1">
        <v>145.80000000000001</v>
      </c>
      <c r="P165" s="1">
        <v>139</v>
      </c>
      <c r="Q165" s="1">
        <v>148.19999999999999</v>
      </c>
      <c r="R165" s="1">
        <v>139.30000000000001</v>
      </c>
      <c r="S165" s="1">
        <v>132.1</v>
      </c>
      <c r="T165" s="1">
        <v>138.30000000000001</v>
      </c>
      <c r="U165" s="1">
        <v>132.6</v>
      </c>
      <c r="V165" s="1">
        <v>129.4</v>
      </c>
      <c r="W165" s="1">
        <v>131.9</v>
      </c>
      <c r="X165" s="1">
        <v>129.4</v>
      </c>
      <c r="Y165" s="1">
        <v>116</v>
      </c>
      <c r="Z165" s="1">
        <v>126.6</v>
      </c>
      <c r="AA165" s="1">
        <v>136.80000000000001</v>
      </c>
      <c r="AB165" s="1">
        <v>123.6</v>
      </c>
      <c r="AC165" s="1">
        <v>125.9</v>
      </c>
      <c r="AD165" s="1">
        <v>134.19999999999999</v>
      </c>
      <c r="AE165" s="1"/>
    </row>
    <row r="166" spans="1:31" hidden="1" x14ac:dyDescent="0.35">
      <c r="A166" s="1" t="s">
        <v>30</v>
      </c>
      <c r="B166">
        <v>2017</v>
      </c>
      <c r="C166" s="1" t="s">
        <v>182</v>
      </c>
      <c r="D166" s="13">
        <v>134.80000000000001</v>
      </c>
      <c r="E166" s="1">
        <v>143.1</v>
      </c>
      <c r="F166" s="1">
        <v>130</v>
      </c>
      <c r="G166" s="1">
        <v>139.4</v>
      </c>
      <c r="H166" s="1">
        <v>120.5</v>
      </c>
      <c r="I166" s="1">
        <v>148</v>
      </c>
      <c r="J166" s="1">
        <v>162.9</v>
      </c>
      <c r="K166" s="1">
        <v>137.4</v>
      </c>
      <c r="L166" s="1">
        <v>120.8</v>
      </c>
      <c r="M166" s="1">
        <v>134.69999999999999</v>
      </c>
      <c r="N166" s="1">
        <v>131.6</v>
      </c>
      <c r="O166" s="1">
        <v>148.69999999999999</v>
      </c>
      <c r="P166" s="1">
        <v>140.6</v>
      </c>
      <c r="Q166" s="1">
        <v>149</v>
      </c>
      <c r="R166" s="1">
        <v>145.30000000000001</v>
      </c>
      <c r="S166" s="1">
        <v>139.19999999999999</v>
      </c>
      <c r="T166" s="1">
        <v>144.5</v>
      </c>
      <c r="U166" s="1">
        <v>134.23333333333335</v>
      </c>
      <c r="V166" s="1">
        <v>136.4</v>
      </c>
      <c r="W166" s="1">
        <v>137.30000000000001</v>
      </c>
      <c r="X166" s="1">
        <v>133</v>
      </c>
      <c r="Y166" s="1">
        <v>120.3</v>
      </c>
      <c r="Z166" s="1">
        <v>131.5</v>
      </c>
      <c r="AA166" s="1">
        <v>140.19999999999999</v>
      </c>
      <c r="AB166" s="1">
        <v>125.4</v>
      </c>
      <c r="AC166" s="1">
        <v>129.69999999999999</v>
      </c>
      <c r="AD166" s="1">
        <v>137.80000000000001</v>
      </c>
      <c r="AE166" s="1"/>
    </row>
    <row r="167" spans="1:31" hidden="1" x14ac:dyDescent="0.35">
      <c r="A167" s="1" t="s">
        <v>54</v>
      </c>
      <c r="B167">
        <v>2017</v>
      </c>
      <c r="C167" s="1" t="s">
        <v>182</v>
      </c>
      <c r="D167" s="13">
        <v>133.19999999999999</v>
      </c>
      <c r="E167" s="1">
        <v>143.9</v>
      </c>
      <c r="F167" s="1">
        <v>128.30000000000001</v>
      </c>
      <c r="G167" s="1">
        <v>138.30000000000001</v>
      </c>
      <c r="H167" s="1">
        <v>114.1</v>
      </c>
      <c r="I167" s="1">
        <v>142.69999999999999</v>
      </c>
      <c r="J167" s="1">
        <v>179.8</v>
      </c>
      <c r="K167" s="1">
        <v>123.5</v>
      </c>
      <c r="L167" s="1">
        <v>122.1</v>
      </c>
      <c r="M167" s="1">
        <v>137.5</v>
      </c>
      <c r="N167" s="1">
        <v>124.6</v>
      </c>
      <c r="O167" s="1">
        <v>144.5</v>
      </c>
      <c r="P167" s="1">
        <v>140.5</v>
      </c>
      <c r="Q167" s="1">
        <v>152.1</v>
      </c>
      <c r="R167" s="1">
        <v>132.69999999999999</v>
      </c>
      <c r="S167" s="1">
        <v>124.3</v>
      </c>
      <c r="T167" s="1">
        <v>131.4</v>
      </c>
      <c r="U167" s="1">
        <v>134.4</v>
      </c>
      <c r="V167" s="1">
        <v>118.9</v>
      </c>
      <c r="W167" s="1">
        <v>127.7</v>
      </c>
      <c r="X167" s="1">
        <v>125.7</v>
      </c>
      <c r="Y167" s="1">
        <v>114.6</v>
      </c>
      <c r="Z167" s="1">
        <v>124.1</v>
      </c>
      <c r="AA167" s="1">
        <v>135.69999999999999</v>
      </c>
      <c r="AB167" s="1">
        <v>123.3</v>
      </c>
      <c r="AC167" s="1">
        <v>123.8</v>
      </c>
      <c r="AD167" s="1">
        <v>132.69999999999999</v>
      </c>
      <c r="AE167" s="1"/>
    </row>
    <row r="168" spans="1:31" hidden="1" x14ac:dyDescent="0.35">
      <c r="A168" s="1" t="s">
        <v>73</v>
      </c>
      <c r="B168">
        <v>2017</v>
      </c>
      <c r="C168" s="1" t="s">
        <v>182</v>
      </c>
      <c r="D168" s="13">
        <v>134.30000000000001</v>
      </c>
      <c r="E168" s="1">
        <v>143.4</v>
      </c>
      <c r="F168" s="1">
        <v>129.30000000000001</v>
      </c>
      <c r="G168" s="1">
        <v>139</v>
      </c>
      <c r="H168" s="1">
        <v>118.1</v>
      </c>
      <c r="I168" s="1">
        <v>145.5</v>
      </c>
      <c r="J168" s="1">
        <v>168.6</v>
      </c>
      <c r="K168" s="1">
        <v>132.69999999999999</v>
      </c>
      <c r="L168" s="1">
        <v>121.2</v>
      </c>
      <c r="M168" s="1">
        <v>135.6</v>
      </c>
      <c r="N168" s="1">
        <v>128.69999999999999</v>
      </c>
      <c r="O168" s="1">
        <v>146.80000000000001</v>
      </c>
      <c r="P168" s="1">
        <v>140.6</v>
      </c>
      <c r="Q168" s="1">
        <v>149.80000000000001</v>
      </c>
      <c r="R168" s="1">
        <v>140.30000000000001</v>
      </c>
      <c r="S168" s="1">
        <v>133</v>
      </c>
      <c r="T168" s="1">
        <v>139.30000000000001</v>
      </c>
      <c r="U168" s="1">
        <v>134.4</v>
      </c>
      <c r="V168" s="1">
        <v>129.80000000000001</v>
      </c>
      <c r="W168" s="1">
        <v>132.80000000000001</v>
      </c>
      <c r="X168" s="1">
        <v>130.19999999999999</v>
      </c>
      <c r="Y168" s="1">
        <v>117.3</v>
      </c>
      <c r="Z168" s="1">
        <v>127.3</v>
      </c>
      <c r="AA168" s="1">
        <v>137.6</v>
      </c>
      <c r="AB168" s="1">
        <v>124.5</v>
      </c>
      <c r="AC168" s="1">
        <v>126.8</v>
      </c>
      <c r="AD168" s="1">
        <v>135.4</v>
      </c>
      <c r="AE168" s="1"/>
    </row>
    <row r="169" spans="1:31" hidden="1" x14ac:dyDescent="0.35">
      <c r="A169" s="1" t="s">
        <v>30</v>
      </c>
      <c r="B169">
        <v>2017</v>
      </c>
      <c r="C169" s="1" t="s">
        <v>197</v>
      </c>
      <c r="D169" s="13">
        <v>135.19999999999999</v>
      </c>
      <c r="E169" s="1">
        <v>142</v>
      </c>
      <c r="F169" s="1">
        <v>130.5</v>
      </c>
      <c r="G169" s="1">
        <v>140.19999999999999</v>
      </c>
      <c r="H169" s="1">
        <v>120.7</v>
      </c>
      <c r="I169" s="1">
        <v>147.80000000000001</v>
      </c>
      <c r="J169" s="1">
        <v>154.5</v>
      </c>
      <c r="K169" s="1">
        <v>137.1</v>
      </c>
      <c r="L169" s="1">
        <v>121</v>
      </c>
      <c r="M169" s="1">
        <v>134.69999999999999</v>
      </c>
      <c r="N169" s="1">
        <v>131.69999999999999</v>
      </c>
      <c r="O169" s="1">
        <v>149.30000000000001</v>
      </c>
      <c r="P169" s="1">
        <v>139.6</v>
      </c>
      <c r="Q169" s="1">
        <v>149.80000000000001</v>
      </c>
      <c r="R169" s="1">
        <v>146.1</v>
      </c>
      <c r="S169" s="1">
        <v>139.69999999999999</v>
      </c>
      <c r="T169" s="1">
        <v>145.19999999999999</v>
      </c>
      <c r="U169" s="1">
        <v>135.79999999999998</v>
      </c>
      <c r="V169" s="1">
        <v>137.4</v>
      </c>
      <c r="W169" s="1">
        <v>137.9</v>
      </c>
      <c r="X169" s="1">
        <v>133.4</v>
      </c>
      <c r="Y169" s="1">
        <v>121.2</v>
      </c>
      <c r="Z169" s="1">
        <v>132.30000000000001</v>
      </c>
      <c r="AA169" s="1">
        <v>139.6</v>
      </c>
      <c r="AB169" s="1">
        <v>126.7</v>
      </c>
      <c r="AC169" s="1">
        <v>130.30000000000001</v>
      </c>
      <c r="AD169" s="1">
        <v>137.6</v>
      </c>
      <c r="AE169" s="1"/>
    </row>
    <row r="170" spans="1:31" hidden="1" x14ac:dyDescent="0.35">
      <c r="A170" s="1" t="s">
        <v>54</v>
      </c>
      <c r="B170">
        <v>2017</v>
      </c>
      <c r="C170" s="1" t="s">
        <v>197</v>
      </c>
      <c r="D170" s="13">
        <v>133.6</v>
      </c>
      <c r="E170" s="1">
        <v>143</v>
      </c>
      <c r="F170" s="1">
        <v>129.69999999999999</v>
      </c>
      <c r="G170" s="1">
        <v>138.69999999999999</v>
      </c>
      <c r="H170" s="1">
        <v>114.5</v>
      </c>
      <c r="I170" s="1">
        <v>137.5</v>
      </c>
      <c r="J170" s="1">
        <v>160.69999999999999</v>
      </c>
      <c r="K170" s="1">
        <v>124.5</v>
      </c>
      <c r="L170" s="1">
        <v>122.4</v>
      </c>
      <c r="M170" s="1">
        <v>137.30000000000001</v>
      </c>
      <c r="N170" s="1">
        <v>124.8</v>
      </c>
      <c r="O170" s="1">
        <v>145</v>
      </c>
      <c r="P170" s="1">
        <v>138</v>
      </c>
      <c r="Q170" s="1">
        <v>153.6</v>
      </c>
      <c r="R170" s="1">
        <v>133.30000000000001</v>
      </c>
      <c r="S170" s="1">
        <v>124.6</v>
      </c>
      <c r="T170" s="1">
        <v>132</v>
      </c>
      <c r="U170" s="1">
        <v>135.69999999999999</v>
      </c>
      <c r="V170" s="1">
        <v>120.6</v>
      </c>
      <c r="W170" s="1">
        <v>128.1</v>
      </c>
      <c r="X170" s="1">
        <v>126.1</v>
      </c>
      <c r="Y170" s="1">
        <v>115.7</v>
      </c>
      <c r="Z170" s="1">
        <v>124.5</v>
      </c>
      <c r="AA170" s="1">
        <v>135.9</v>
      </c>
      <c r="AB170" s="1">
        <v>124.4</v>
      </c>
      <c r="AC170" s="1">
        <v>124.5</v>
      </c>
      <c r="AD170" s="1">
        <v>132.4</v>
      </c>
      <c r="AE170" s="1"/>
    </row>
    <row r="171" spans="1:31" hidden="1" x14ac:dyDescent="0.35">
      <c r="A171" s="1" t="s">
        <v>73</v>
      </c>
      <c r="B171">
        <v>2017</v>
      </c>
      <c r="C171" s="1" t="s">
        <v>197</v>
      </c>
      <c r="D171" s="13">
        <v>134.69999999999999</v>
      </c>
      <c r="E171" s="1">
        <v>142.4</v>
      </c>
      <c r="F171" s="1">
        <v>130.19999999999999</v>
      </c>
      <c r="G171" s="1">
        <v>139.6</v>
      </c>
      <c r="H171" s="1">
        <v>118.4</v>
      </c>
      <c r="I171" s="1">
        <v>143</v>
      </c>
      <c r="J171" s="1">
        <v>156.6</v>
      </c>
      <c r="K171" s="1">
        <v>132.9</v>
      </c>
      <c r="L171" s="1">
        <v>121.5</v>
      </c>
      <c r="M171" s="1">
        <v>135.6</v>
      </c>
      <c r="N171" s="1">
        <v>128.80000000000001</v>
      </c>
      <c r="O171" s="1">
        <v>147.30000000000001</v>
      </c>
      <c r="P171" s="1">
        <v>139</v>
      </c>
      <c r="Q171" s="1">
        <v>150.80000000000001</v>
      </c>
      <c r="R171" s="1">
        <v>141.1</v>
      </c>
      <c r="S171" s="1">
        <v>133.4</v>
      </c>
      <c r="T171" s="1">
        <v>140</v>
      </c>
      <c r="U171" s="1">
        <v>135.69999999999999</v>
      </c>
      <c r="V171" s="1">
        <v>131</v>
      </c>
      <c r="W171" s="1">
        <v>133.30000000000001</v>
      </c>
      <c r="X171" s="1">
        <v>130.6</v>
      </c>
      <c r="Y171" s="1">
        <v>118.3</v>
      </c>
      <c r="Z171" s="1">
        <v>127.9</v>
      </c>
      <c r="AA171" s="1">
        <v>137.4</v>
      </c>
      <c r="AB171" s="1">
        <v>125.7</v>
      </c>
      <c r="AC171" s="1">
        <v>127.5</v>
      </c>
      <c r="AD171" s="1">
        <v>135.19999999999999</v>
      </c>
      <c r="AE171" s="1"/>
    </row>
    <row r="172" spans="1:31" hidden="1" x14ac:dyDescent="0.35">
      <c r="A172" s="1" t="s">
        <v>30</v>
      </c>
      <c r="B172">
        <v>2017</v>
      </c>
      <c r="C172" s="1" t="s">
        <v>207</v>
      </c>
      <c r="D172" s="13">
        <v>135.9</v>
      </c>
      <c r="E172" s="1">
        <v>141.9</v>
      </c>
      <c r="F172" s="1">
        <v>131</v>
      </c>
      <c r="G172" s="1">
        <v>141.5</v>
      </c>
      <c r="H172" s="1">
        <v>121.4</v>
      </c>
      <c r="I172" s="1">
        <v>146.69999999999999</v>
      </c>
      <c r="J172" s="1">
        <v>157.1</v>
      </c>
      <c r="K172" s="1">
        <v>136.4</v>
      </c>
      <c r="L172" s="1">
        <v>121.4</v>
      </c>
      <c r="M172" s="1">
        <v>135.6</v>
      </c>
      <c r="N172" s="1">
        <v>131.30000000000001</v>
      </c>
      <c r="O172" s="1">
        <v>150.30000000000001</v>
      </c>
      <c r="P172" s="1">
        <v>140.4</v>
      </c>
      <c r="Q172" s="1">
        <v>150.5</v>
      </c>
      <c r="R172" s="1">
        <v>147.19999999999999</v>
      </c>
      <c r="S172" s="1">
        <v>140.6</v>
      </c>
      <c r="T172" s="1">
        <v>146.19999999999999</v>
      </c>
      <c r="U172" s="1">
        <v>137.20000000000002</v>
      </c>
      <c r="V172" s="1">
        <v>138.1</v>
      </c>
      <c r="W172" s="1">
        <v>138.4</v>
      </c>
      <c r="X172" s="1">
        <v>134.19999999999999</v>
      </c>
      <c r="Y172" s="1">
        <v>121</v>
      </c>
      <c r="Z172" s="1">
        <v>133</v>
      </c>
      <c r="AA172" s="1">
        <v>140.1</v>
      </c>
      <c r="AB172" s="1">
        <v>127.4</v>
      </c>
      <c r="AC172" s="1">
        <v>130.69999999999999</v>
      </c>
      <c r="AD172" s="1">
        <v>138.30000000000001</v>
      </c>
      <c r="AE172" s="1"/>
    </row>
    <row r="173" spans="1:31" hidden="1" x14ac:dyDescent="0.35">
      <c r="A173" s="1" t="s">
        <v>54</v>
      </c>
      <c r="B173">
        <v>2017</v>
      </c>
      <c r="C173" s="1" t="s">
        <v>207</v>
      </c>
      <c r="D173" s="13">
        <v>133.9</v>
      </c>
      <c r="E173" s="1">
        <v>142.80000000000001</v>
      </c>
      <c r="F173" s="1">
        <v>131.4</v>
      </c>
      <c r="G173" s="1">
        <v>139.1</v>
      </c>
      <c r="H173" s="1">
        <v>114.9</v>
      </c>
      <c r="I173" s="1">
        <v>135.6</v>
      </c>
      <c r="J173" s="1">
        <v>173.2</v>
      </c>
      <c r="K173" s="1">
        <v>124.1</v>
      </c>
      <c r="L173" s="1">
        <v>122.6</v>
      </c>
      <c r="M173" s="1">
        <v>137.80000000000001</v>
      </c>
      <c r="N173" s="1">
        <v>125.1</v>
      </c>
      <c r="O173" s="1">
        <v>145.5</v>
      </c>
      <c r="P173" s="1">
        <v>139.69999999999999</v>
      </c>
      <c r="Q173" s="1">
        <v>154.6</v>
      </c>
      <c r="R173" s="1">
        <v>134</v>
      </c>
      <c r="S173" s="1">
        <v>124.9</v>
      </c>
      <c r="T173" s="1">
        <v>132.6</v>
      </c>
      <c r="U173" s="1">
        <v>137.30000000000001</v>
      </c>
      <c r="V173" s="1">
        <v>122.6</v>
      </c>
      <c r="W173" s="1">
        <v>128.30000000000001</v>
      </c>
      <c r="X173" s="1">
        <v>126.6</v>
      </c>
      <c r="Y173" s="1">
        <v>115</v>
      </c>
      <c r="Z173" s="1">
        <v>124.8</v>
      </c>
      <c r="AA173" s="1">
        <v>136.30000000000001</v>
      </c>
      <c r="AB173" s="1">
        <v>124.6</v>
      </c>
      <c r="AC173" s="1">
        <v>124.5</v>
      </c>
      <c r="AD173" s="1">
        <v>133.5</v>
      </c>
      <c r="AE173" s="1"/>
    </row>
    <row r="174" spans="1:31" hidden="1" x14ac:dyDescent="0.35">
      <c r="A174" s="1" t="s">
        <v>73</v>
      </c>
      <c r="B174">
        <v>2017</v>
      </c>
      <c r="C174" s="1" t="s">
        <v>207</v>
      </c>
      <c r="D174" s="13">
        <v>135.30000000000001</v>
      </c>
      <c r="E174" s="1">
        <v>142.19999999999999</v>
      </c>
      <c r="F174" s="1">
        <v>131.19999999999999</v>
      </c>
      <c r="G174" s="1">
        <v>140.6</v>
      </c>
      <c r="H174" s="1">
        <v>119</v>
      </c>
      <c r="I174" s="1">
        <v>141.5</v>
      </c>
      <c r="J174" s="1">
        <v>162.6</v>
      </c>
      <c r="K174" s="1">
        <v>132.30000000000001</v>
      </c>
      <c r="L174" s="1">
        <v>121.8</v>
      </c>
      <c r="M174" s="1">
        <v>136.30000000000001</v>
      </c>
      <c r="N174" s="1">
        <v>128.69999999999999</v>
      </c>
      <c r="O174" s="1">
        <v>148.1</v>
      </c>
      <c r="P174" s="1">
        <v>140.1</v>
      </c>
      <c r="Q174" s="1">
        <v>151.6</v>
      </c>
      <c r="R174" s="1">
        <v>142</v>
      </c>
      <c r="S174" s="1">
        <v>134.1</v>
      </c>
      <c r="T174" s="1">
        <v>140.80000000000001</v>
      </c>
      <c r="U174" s="1">
        <v>137.30000000000001</v>
      </c>
      <c r="V174" s="1">
        <v>132.19999999999999</v>
      </c>
      <c r="W174" s="1">
        <v>133.6</v>
      </c>
      <c r="X174" s="1">
        <v>131.30000000000001</v>
      </c>
      <c r="Y174" s="1">
        <v>117.8</v>
      </c>
      <c r="Z174" s="1">
        <v>128.4</v>
      </c>
      <c r="AA174" s="1">
        <v>137.9</v>
      </c>
      <c r="AB174" s="1">
        <v>126.2</v>
      </c>
      <c r="AC174" s="1">
        <v>127.7</v>
      </c>
      <c r="AD174" s="1">
        <v>136.1</v>
      </c>
      <c r="AE174" s="1"/>
    </row>
    <row r="175" spans="1:31" hidden="1" x14ac:dyDescent="0.35">
      <c r="A175" s="1" t="s">
        <v>30</v>
      </c>
      <c r="B175">
        <v>2017</v>
      </c>
      <c r="C175" s="1" t="s">
        <v>233</v>
      </c>
      <c r="D175" s="13">
        <v>136.30000000000001</v>
      </c>
      <c r="E175" s="1">
        <v>142.5</v>
      </c>
      <c r="F175" s="1">
        <v>140.5</v>
      </c>
      <c r="G175" s="1">
        <v>141.5</v>
      </c>
      <c r="H175" s="1">
        <v>121.6</v>
      </c>
      <c r="I175" s="1">
        <v>147.30000000000001</v>
      </c>
      <c r="J175" s="1">
        <v>168</v>
      </c>
      <c r="K175" s="1">
        <v>135.80000000000001</v>
      </c>
      <c r="L175" s="1">
        <v>122.5</v>
      </c>
      <c r="M175" s="1">
        <v>136</v>
      </c>
      <c r="N175" s="1">
        <v>131.9</v>
      </c>
      <c r="O175" s="1">
        <v>151.4</v>
      </c>
      <c r="P175" s="1">
        <v>142.4</v>
      </c>
      <c r="Q175" s="1">
        <v>152.1</v>
      </c>
      <c r="R175" s="1">
        <v>148.19999999999999</v>
      </c>
      <c r="S175" s="1">
        <v>141.5</v>
      </c>
      <c r="T175" s="1">
        <v>147.30000000000001</v>
      </c>
      <c r="U175" s="1">
        <v>138.33333333333334</v>
      </c>
      <c r="V175" s="1">
        <v>141.1</v>
      </c>
      <c r="W175" s="1">
        <v>139.4</v>
      </c>
      <c r="X175" s="1">
        <v>135.80000000000001</v>
      </c>
      <c r="Y175" s="1">
        <v>121.6</v>
      </c>
      <c r="Z175" s="1">
        <v>133.69999999999999</v>
      </c>
      <c r="AA175" s="1">
        <v>141.5</v>
      </c>
      <c r="AB175" s="1">
        <v>128.1</v>
      </c>
      <c r="AC175" s="1">
        <v>131.69999999999999</v>
      </c>
      <c r="AD175" s="1">
        <v>140</v>
      </c>
      <c r="AE175" s="1"/>
    </row>
    <row r="176" spans="1:31" hidden="1" x14ac:dyDescent="0.35">
      <c r="A176" s="1" t="s">
        <v>54</v>
      </c>
      <c r="B176">
        <v>2017</v>
      </c>
      <c r="C176" s="1" t="s">
        <v>233</v>
      </c>
      <c r="D176" s="13">
        <v>134.30000000000001</v>
      </c>
      <c r="E176" s="1">
        <v>142.1</v>
      </c>
      <c r="F176" s="1">
        <v>146.69999999999999</v>
      </c>
      <c r="G176" s="1">
        <v>139.5</v>
      </c>
      <c r="H176" s="1">
        <v>115.2</v>
      </c>
      <c r="I176" s="1">
        <v>136.4</v>
      </c>
      <c r="J176" s="1">
        <v>185.2</v>
      </c>
      <c r="K176" s="1">
        <v>122.2</v>
      </c>
      <c r="L176" s="1">
        <v>123.9</v>
      </c>
      <c r="M176" s="1">
        <v>138.30000000000001</v>
      </c>
      <c r="N176" s="1">
        <v>125.4</v>
      </c>
      <c r="O176" s="1">
        <v>146</v>
      </c>
      <c r="P176" s="1">
        <v>141.5</v>
      </c>
      <c r="Q176" s="1">
        <v>156.19999999999999</v>
      </c>
      <c r="R176" s="1">
        <v>135</v>
      </c>
      <c r="S176" s="1">
        <v>125.4</v>
      </c>
      <c r="T176" s="1">
        <v>133.5</v>
      </c>
      <c r="U176" s="1">
        <v>138.6</v>
      </c>
      <c r="V176" s="1">
        <v>125.7</v>
      </c>
      <c r="W176" s="1">
        <v>128.80000000000001</v>
      </c>
      <c r="X176" s="1">
        <v>127.4</v>
      </c>
      <c r="Y176" s="1">
        <v>115.3</v>
      </c>
      <c r="Z176" s="1">
        <v>125.1</v>
      </c>
      <c r="AA176" s="1">
        <v>136.6</v>
      </c>
      <c r="AB176" s="1">
        <v>124.9</v>
      </c>
      <c r="AC176" s="1">
        <v>124.9</v>
      </c>
      <c r="AD176" s="1">
        <v>134.80000000000001</v>
      </c>
      <c r="AE176" s="1"/>
    </row>
    <row r="177" spans="1:31" hidden="1" x14ac:dyDescent="0.35">
      <c r="A177" s="1" t="s">
        <v>73</v>
      </c>
      <c r="B177">
        <v>2017</v>
      </c>
      <c r="C177" s="1" t="s">
        <v>233</v>
      </c>
      <c r="D177" s="13">
        <v>135.69999999999999</v>
      </c>
      <c r="E177" s="1">
        <v>142.4</v>
      </c>
      <c r="F177" s="1">
        <v>142.9</v>
      </c>
      <c r="G177" s="1">
        <v>140.80000000000001</v>
      </c>
      <c r="H177" s="1">
        <v>119.2</v>
      </c>
      <c r="I177" s="1">
        <v>142.19999999999999</v>
      </c>
      <c r="J177" s="1">
        <v>173.8</v>
      </c>
      <c r="K177" s="1">
        <v>131.19999999999999</v>
      </c>
      <c r="L177" s="1">
        <v>123</v>
      </c>
      <c r="M177" s="1">
        <v>136.80000000000001</v>
      </c>
      <c r="N177" s="1">
        <v>129.19999999999999</v>
      </c>
      <c r="O177" s="1">
        <v>148.9</v>
      </c>
      <c r="P177" s="1">
        <v>142.1</v>
      </c>
      <c r="Q177" s="1">
        <v>153.19999999999999</v>
      </c>
      <c r="R177" s="1">
        <v>143</v>
      </c>
      <c r="S177" s="1">
        <v>134.80000000000001</v>
      </c>
      <c r="T177" s="1">
        <v>141.80000000000001</v>
      </c>
      <c r="U177" s="1">
        <v>138.6</v>
      </c>
      <c r="V177" s="1">
        <v>135.30000000000001</v>
      </c>
      <c r="W177" s="1">
        <v>134.4</v>
      </c>
      <c r="X177" s="1">
        <v>132.6</v>
      </c>
      <c r="Y177" s="1">
        <v>118.3</v>
      </c>
      <c r="Z177" s="1">
        <v>128.9</v>
      </c>
      <c r="AA177" s="1">
        <v>138.6</v>
      </c>
      <c r="AB177" s="1">
        <v>126.8</v>
      </c>
      <c r="AC177" s="1">
        <v>128.4</v>
      </c>
      <c r="AD177" s="1">
        <v>137.6</v>
      </c>
      <c r="AE177" s="1"/>
    </row>
    <row r="178" spans="1:31" hidden="1" x14ac:dyDescent="0.35">
      <c r="A178" s="1" t="s">
        <v>30</v>
      </c>
      <c r="B178">
        <v>2017</v>
      </c>
      <c r="C178" s="1" t="s">
        <v>242</v>
      </c>
      <c r="D178" s="13">
        <v>136.4</v>
      </c>
      <c r="E178" s="1">
        <v>143.69999999999999</v>
      </c>
      <c r="F178" s="1">
        <v>144.80000000000001</v>
      </c>
      <c r="G178" s="1">
        <v>141.9</v>
      </c>
      <c r="H178" s="1">
        <v>123.1</v>
      </c>
      <c r="I178" s="1">
        <v>147.19999999999999</v>
      </c>
      <c r="J178" s="1">
        <v>161</v>
      </c>
      <c r="K178" s="1">
        <v>133.80000000000001</v>
      </c>
      <c r="L178" s="1">
        <v>121.9</v>
      </c>
      <c r="M178" s="1">
        <v>135.80000000000001</v>
      </c>
      <c r="N178" s="1">
        <v>131.1</v>
      </c>
      <c r="O178" s="1">
        <v>151.4</v>
      </c>
      <c r="P178" s="1">
        <v>141.5</v>
      </c>
      <c r="Q178" s="1">
        <v>153.19999999999999</v>
      </c>
      <c r="R178" s="1">
        <v>148</v>
      </c>
      <c r="S178" s="1">
        <v>141.9</v>
      </c>
      <c r="T178" s="1">
        <v>147.19999999999999</v>
      </c>
      <c r="U178" s="1">
        <v>139.36666666666665</v>
      </c>
      <c r="V178" s="1">
        <v>142.6</v>
      </c>
      <c r="W178" s="1">
        <v>139.5</v>
      </c>
      <c r="X178" s="1">
        <v>136.1</v>
      </c>
      <c r="Y178" s="1">
        <v>122</v>
      </c>
      <c r="Z178" s="1">
        <v>133.4</v>
      </c>
      <c r="AA178" s="1">
        <v>141.1</v>
      </c>
      <c r="AB178" s="1">
        <v>127.8</v>
      </c>
      <c r="AC178" s="1">
        <v>131.9</v>
      </c>
      <c r="AD178" s="1">
        <v>139.80000000000001</v>
      </c>
      <c r="AE178" s="1"/>
    </row>
    <row r="179" spans="1:31" hidden="1" x14ac:dyDescent="0.35">
      <c r="A179" s="1" t="s">
        <v>54</v>
      </c>
      <c r="B179">
        <v>2017</v>
      </c>
      <c r="C179" s="1" t="s">
        <v>242</v>
      </c>
      <c r="D179" s="13">
        <v>134.4</v>
      </c>
      <c r="E179" s="1">
        <v>142.6</v>
      </c>
      <c r="F179" s="1">
        <v>145.9</v>
      </c>
      <c r="G179" s="1">
        <v>139.5</v>
      </c>
      <c r="H179" s="1">
        <v>115.9</v>
      </c>
      <c r="I179" s="1">
        <v>135</v>
      </c>
      <c r="J179" s="1">
        <v>163.19999999999999</v>
      </c>
      <c r="K179" s="1">
        <v>119.8</v>
      </c>
      <c r="L179" s="1">
        <v>120.7</v>
      </c>
      <c r="M179" s="1">
        <v>139.69999999999999</v>
      </c>
      <c r="N179" s="1">
        <v>125.7</v>
      </c>
      <c r="O179" s="1">
        <v>146.30000000000001</v>
      </c>
      <c r="P179" s="1">
        <v>138.80000000000001</v>
      </c>
      <c r="Q179" s="1">
        <v>157</v>
      </c>
      <c r="R179" s="1">
        <v>135.6</v>
      </c>
      <c r="S179" s="1">
        <v>125.6</v>
      </c>
      <c r="T179" s="1">
        <v>134</v>
      </c>
      <c r="U179" s="1">
        <v>139.1</v>
      </c>
      <c r="V179" s="1">
        <v>126.8</v>
      </c>
      <c r="W179" s="1">
        <v>129.30000000000001</v>
      </c>
      <c r="X179" s="1">
        <v>128.19999999999999</v>
      </c>
      <c r="Y179" s="1">
        <v>115.3</v>
      </c>
      <c r="Z179" s="1">
        <v>125.6</v>
      </c>
      <c r="AA179" s="1">
        <v>136.69999999999999</v>
      </c>
      <c r="AB179" s="1">
        <v>124.6</v>
      </c>
      <c r="AC179" s="1">
        <v>125.1</v>
      </c>
      <c r="AD179" s="1">
        <v>134.1</v>
      </c>
      <c r="AE179" s="1"/>
    </row>
    <row r="180" spans="1:31" hidden="1" x14ac:dyDescent="0.35">
      <c r="A180" s="1" t="s">
        <v>73</v>
      </c>
      <c r="B180">
        <v>2017</v>
      </c>
      <c r="C180" s="1" t="s">
        <v>242</v>
      </c>
      <c r="D180" s="13">
        <v>135.80000000000001</v>
      </c>
      <c r="E180" s="1">
        <v>143.30000000000001</v>
      </c>
      <c r="F180" s="1">
        <v>145.19999999999999</v>
      </c>
      <c r="G180" s="1">
        <v>141</v>
      </c>
      <c r="H180" s="1">
        <v>120.5</v>
      </c>
      <c r="I180" s="1">
        <v>141.5</v>
      </c>
      <c r="J180" s="1">
        <v>161.69999999999999</v>
      </c>
      <c r="K180" s="1">
        <v>129.1</v>
      </c>
      <c r="L180" s="1">
        <v>121.5</v>
      </c>
      <c r="M180" s="1">
        <v>137.1</v>
      </c>
      <c r="N180" s="1">
        <v>128.80000000000001</v>
      </c>
      <c r="O180" s="1">
        <v>149</v>
      </c>
      <c r="P180" s="1">
        <v>140.5</v>
      </c>
      <c r="Q180" s="1">
        <v>154.19999999999999</v>
      </c>
      <c r="R180" s="1">
        <v>143.1</v>
      </c>
      <c r="S180" s="1">
        <v>135.1</v>
      </c>
      <c r="T180" s="1">
        <v>142</v>
      </c>
      <c r="U180" s="1">
        <v>139.1</v>
      </c>
      <c r="V180" s="1">
        <v>136.6</v>
      </c>
      <c r="W180" s="1">
        <v>134.69999999999999</v>
      </c>
      <c r="X180" s="1">
        <v>133.1</v>
      </c>
      <c r="Y180" s="1">
        <v>118.5</v>
      </c>
      <c r="Z180" s="1">
        <v>129</v>
      </c>
      <c r="AA180" s="1">
        <v>138.5</v>
      </c>
      <c r="AB180" s="1">
        <v>126.5</v>
      </c>
      <c r="AC180" s="1">
        <v>128.6</v>
      </c>
      <c r="AD180" s="1">
        <v>137.19999999999999</v>
      </c>
      <c r="AE180" s="1"/>
    </row>
    <row r="181" spans="1:31" hidden="1" x14ac:dyDescent="0.35">
      <c r="A181" s="1" t="s">
        <v>30</v>
      </c>
      <c r="B181">
        <v>2018</v>
      </c>
      <c r="C181" s="1" t="s">
        <v>31</v>
      </c>
      <c r="D181" s="13">
        <v>136.6</v>
      </c>
      <c r="E181" s="1">
        <v>144.4</v>
      </c>
      <c r="F181" s="1">
        <v>143.80000000000001</v>
      </c>
      <c r="G181" s="1">
        <v>142</v>
      </c>
      <c r="H181" s="1">
        <v>123.2</v>
      </c>
      <c r="I181" s="1">
        <v>147.9</v>
      </c>
      <c r="J181" s="1">
        <v>152.1</v>
      </c>
      <c r="K181" s="1">
        <v>131.80000000000001</v>
      </c>
      <c r="L181" s="1">
        <v>119.5</v>
      </c>
      <c r="M181" s="1">
        <v>136</v>
      </c>
      <c r="N181" s="1">
        <v>131.19999999999999</v>
      </c>
      <c r="O181" s="1">
        <v>151.80000000000001</v>
      </c>
      <c r="P181" s="1">
        <v>140.4</v>
      </c>
      <c r="Q181" s="1">
        <v>153.6</v>
      </c>
      <c r="R181" s="1">
        <v>148.30000000000001</v>
      </c>
      <c r="S181" s="1">
        <v>142.30000000000001</v>
      </c>
      <c r="T181" s="1">
        <v>147.5</v>
      </c>
      <c r="U181" s="1">
        <v>140.26666666666665</v>
      </c>
      <c r="V181" s="1">
        <v>142.30000000000001</v>
      </c>
      <c r="W181" s="1">
        <v>139.80000000000001</v>
      </c>
      <c r="X181" s="1">
        <v>136</v>
      </c>
      <c r="Y181" s="1">
        <v>122.7</v>
      </c>
      <c r="Z181" s="1">
        <v>134.30000000000001</v>
      </c>
      <c r="AA181" s="1">
        <v>141.6</v>
      </c>
      <c r="AB181" s="1">
        <v>128.6</v>
      </c>
      <c r="AC181" s="1">
        <v>132.30000000000001</v>
      </c>
      <c r="AD181" s="1">
        <v>139.30000000000001</v>
      </c>
      <c r="AE181" s="1"/>
    </row>
    <row r="182" spans="1:31" hidden="1" x14ac:dyDescent="0.35">
      <c r="A182" s="1" t="s">
        <v>54</v>
      </c>
      <c r="B182">
        <v>2018</v>
      </c>
      <c r="C182" s="1" t="s">
        <v>31</v>
      </c>
      <c r="D182" s="13">
        <v>134.6</v>
      </c>
      <c r="E182" s="1">
        <v>143.69999999999999</v>
      </c>
      <c r="F182" s="1">
        <v>143.6</v>
      </c>
      <c r="G182" s="1">
        <v>139.6</v>
      </c>
      <c r="H182" s="1">
        <v>116.4</v>
      </c>
      <c r="I182" s="1">
        <v>133.80000000000001</v>
      </c>
      <c r="J182" s="1">
        <v>150.5</v>
      </c>
      <c r="K182" s="1">
        <v>118.4</v>
      </c>
      <c r="L182" s="1">
        <v>117.3</v>
      </c>
      <c r="M182" s="1">
        <v>140.5</v>
      </c>
      <c r="N182" s="1">
        <v>125.9</v>
      </c>
      <c r="O182" s="1">
        <v>146.80000000000001</v>
      </c>
      <c r="P182" s="1">
        <v>137.19999999999999</v>
      </c>
      <c r="Q182" s="1">
        <v>157.69999999999999</v>
      </c>
      <c r="R182" s="1">
        <v>136</v>
      </c>
      <c r="S182" s="1">
        <v>125.9</v>
      </c>
      <c r="T182" s="1">
        <v>134.4</v>
      </c>
      <c r="U182" s="1">
        <v>140.4</v>
      </c>
      <c r="V182" s="1">
        <v>127.3</v>
      </c>
      <c r="W182" s="1">
        <v>129.5</v>
      </c>
      <c r="X182" s="1">
        <v>129</v>
      </c>
      <c r="Y182" s="1">
        <v>116.3</v>
      </c>
      <c r="Z182" s="1">
        <v>126.2</v>
      </c>
      <c r="AA182" s="1">
        <v>137.1</v>
      </c>
      <c r="AB182" s="1">
        <v>125.5</v>
      </c>
      <c r="AC182" s="1">
        <v>125.8</v>
      </c>
      <c r="AD182" s="1">
        <v>134.1</v>
      </c>
      <c r="AE182" s="1"/>
    </row>
    <row r="183" spans="1:31" hidden="1" x14ac:dyDescent="0.35">
      <c r="A183" s="1" t="s">
        <v>73</v>
      </c>
      <c r="B183">
        <v>2018</v>
      </c>
      <c r="C183" s="1" t="s">
        <v>31</v>
      </c>
      <c r="D183" s="13">
        <v>136</v>
      </c>
      <c r="E183" s="1">
        <v>144.19999999999999</v>
      </c>
      <c r="F183" s="1">
        <v>143.69999999999999</v>
      </c>
      <c r="G183" s="1">
        <v>141.1</v>
      </c>
      <c r="H183" s="1">
        <v>120.7</v>
      </c>
      <c r="I183" s="1">
        <v>141.30000000000001</v>
      </c>
      <c r="J183" s="1">
        <v>151.6</v>
      </c>
      <c r="K183" s="1">
        <v>127.3</v>
      </c>
      <c r="L183" s="1">
        <v>118.8</v>
      </c>
      <c r="M183" s="1">
        <v>137.5</v>
      </c>
      <c r="N183" s="1">
        <v>129</v>
      </c>
      <c r="O183" s="1">
        <v>149.5</v>
      </c>
      <c r="P183" s="1">
        <v>139.19999999999999</v>
      </c>
      <c r="Q183" s="1">
        <v>154.69999999999999</v>
      </c>
      <c r="R183" s="1">
        <v>143.5</v>
      </c>
      <c r="S183" s="1">
        <v>135.5</v>
      </c>
      <c r="T183" s="1">
        <v>142.30000000000001</v>
      </c>
      <c r="U183" s="1">
        <v>140.4</v>
      </c>
      <c r="V183" s="1">
        <v>136.6</v>
      </c>
      <c r="W183" s="1">
        <v>134.9</v>
      </c>
      <c r="X183" s="1">
        <v>133.30000000000001</v>
      </c>
      <c r="Y183" s="1">
        <v>119.3</v>
      </c>
      <c r="Z183" s="1">
        <v>129.69999999999999</v>
      </c>
      <c r="AA183" s="1">
        <v>139</v>
      </c>
      <c r="AB183" s="1">
        <v>127.3</v>
      </c>
      <c r="AC183" s="1">
        <v>129.1</v>
      </c>
      <c r="AD183" s="1">
        <v>136.9</v>
      </c>
      <c r="AE183" s="1"/>
    </row>
    <row r="184" spans="1:31" hidden="1" x14ac:dyDescent="0.35">
      <c r="A184" s="1" t="s">
        <v>30</v>
      </c>
      <c r="B184">
        <v>2018</v>
      </c>
      <c r="C184" s="1" t="s">
        <v>85</v>
      </c>
      <c r="D184" s="13">
        <v>136.4</v>
      </c>
      <c r="E184" s="1">
        <v>143.69999999999999</v>
      </c>
      <c r="F184" s="1">
        <v>140.6</v>
      </c>
      <c r="G184" s="1">
        <v>141.5</v>
      </c>
      <c r="H184" s="1">
        <v>122.9</v>
      </c>
      <c r="I184" s="1">
        <v>149.4</v>
      </c>
      <c r="J184" s="1">
        <v>142.4</v>
      </c>
      <c r="K184" s="1">
        <v>130.19999999999999</v>
      </c>
      <c r="L184" s="1">
        <v>117.9</v>
      </c>
      <c r="M184" s="1">
        <v>135.6</v>
      </c>
      <c r="N184" s="1">
        <v>130.5</v>
      </c>
      <c r="O184" s="1">
        <v>151.69999999999999</v>
      </c>
      <c r="P184" s="1">
        <v>138.69999999999999</v>
      </c>
      <c r="Q184" s="1">
        <v>153.30000000000001</v>
      </c>
      <c r="R184" s="1">
        <v>148.69999999999999</v>
      </c>
      <c r="S184" s="1">
        <v>142.4</v>
      </c>
      <c r="T184" s="1">
        <v>147.80000000000001</v>
      </c>
      <c r="U184" s="1">
        <v>141.23333333333335</v>
      </c>
      <c r="V184" s="1">
        <v>142.4</v>
      </c>
      <c r="W184" s="1">
        <v>139.9</v>
      </c>
      <c r="X184" s="1">
        <v>136.19999999999999</v>
      </c>
      <c r="Y184" s="1">
        <v>123.3</v>
      </c>
      <c r="Z184" s="1">
        <v>134.30000000000001</v>
      </c>
      <c r="AA184" s="1">
        <v>141.5</v>
      </c>
      <c r="AB184" s="1">
        <v>128.80000000000001</v>
      </c>
      <c r="AC184" s="1">
        <v>132.5</v>
      </c>
      <c r="AD184" s="1">
        <v>138.5</v>
      </c>
      <c r="AE184" s="1"/>
    </row>
    <row r="185" spans="1:31" hidden="1" x14ac:dyDescent="0.35">
      <c r="A185" s="1" t="s">
        <v>54</v>
      </c>
      <c r="B185">
        <v>2018</v>
      </c>
      <c r="C185" s="1" t="s">
        <v>85</v>
      </c>
      <c r="D185" s="13">
        <v>134.80000000000001</v>
      </c>
      <c r="E185" s="1">
        <v>143</v>
      </c>
      <c r="F185" s="1">
        <v>139.9</v>
      </c>
      <c r="G185" s="1">
        <v>139.9</v>
      </c>
      <c r="H185" s="1">
        <v>116.2</v>
      </c>
      <c r="I185" s="1">
        <v>135.5</v>
      </c>
      <c r="J185" s="1">
        <v>136.9</v>
      </c>
      <c r="K185" s="1">
        <v>117</v>
      </c>
      <c r="L185" s="1">
        <v>115.4</v>
      </c>
      <c r="M185" s="1">
        <v>140.69999999999999</v>
      </c>
      <c r="N185" s="1">
        <v>125.9</v>
      </c>
      <c r="O185" s="1">
        <v>147.1</v>
      </c>
      <c r="P185" s="1">
        <v>135.6</v>
      </c>
      <c r="Q185" s="1">
        <v>159.30000000000001</v>
      </c>
      <c r="R185" s="1">
        <v>136.30000000000001</v>
      </c>
      <c r="S185" s="1">
        <v>126.1</v>
      </c>
      <c r="T185" s="1">
        <v>134.69999999999999</v>
      </c>
      <c r="U185" s="1">
        <v>141.30000000000001</v>
      </c>
      <c r="V185" s="1">
        <v>127.3</v>
      </c>
      <c r="W185" s="1">
        <v>129.9</v>
      </c>
      <c r="X185" s="1">
        <v>129.80000000000001</v>
      </c>
      <c r="Y185" s="1">
        <v>117.4</v>
      </c>
      <c r="Z185" s="1">
        <v>126.5</v>
      </c>
      <c r="AA185" s="1">
        <v>137.19999999999999</v>
      </c>
      <c r="AB185" s="1">
        <v>126.2</v>
      </c>
      <c r="AC185" s="1">
        <v>126.5</v>
      </c>
      <c r="AD185" s="1">
        <v>134</v>
      </c>
      <c r="AE185" s="1"/>
    </row>
    <row r="186" spans="1:31" hidden="1" x14ac:dyDescent="0.35">
      <c r="A186" s="1" t="s">
        <v>73</v>
      </c>
      <c r="B186">
        <v>2018</v>
      </c>
      <c r="C186" s="1" t="s">
        <v>85</v>
      </c>
      <c r="D186" s="13">
        <v>135.9</v>
      </c>
      <c r="E186" s="1">
        <v>143.5</v>
      </c>
      <c r="F186" s="1">
        <v>140.30000000000001</v>
      </c>
      <c r="G186" s="1">
        <v>140.9</v>
      </c>
      <c r="H186" s="1">
        <v>120.4</v>
      </c>
      <c r="I186" s="1">
        <v>142.9</v>
      </c>
      <c r="J186" s="1">
        <v>140.5</v>
      </c>
      <c r="K186" s="1">
        <v>125.8</v>
      </c>
      <c r="L186" s="1">
        <v>117.1</v>
      </c>
      <c r="M186" s="1">
        <v>137.30000000000001</v>
      </c>
      <c r="N186" s="1">
        <v>128.6</v>
      </c>
      <c r="O186" s="1">
        <v>149.6</v>
      </c>
      <c r="P186" s="1">
        <v>137.6</v>
      </c>
      <c r="Q186" s="1">
        <v>154.9</v>
      </c>
      <c r="R186" s="1">
        <v>143.80000000000001</v>
      </c>
      <c r="S186" s="1">
        <v>135.6</v>
      </c>
      <c r="T186" s="1">
        <v>142.6</v>
      </c>
      <c r="U186" s="1">
        <v>141.30000000000001</v>
      </c>
      <c r="V186" s="1">
        <v>136.69999999999999</v>
      </c>
      <c r="W186" s="1">
        <v>135.19999999999999</v>
      </c>
      <c r="X186" s="1">
        <v>133.80000000000001</v>
      </c>
      <c r="Y186" s="1">
        <v>120.2</v>
      </c>
      <c r="Z186" s="1">
        <v>129.9</v>
      </c>
      <c r="AA186" s="1">
        <v>139</v>
      </c>
      <c r="AB186" s="1">
        <v>127.7</v>
      </c>
      <c r="AC186" s="1">
        <v>129.6</v>
      </c>
      <c r="AD186" s="1">
        <v>136.4</v>
      </c>
      <c r="AE186" s="1"/>
    </row>
    <row r="187" spans="1:31" hidden="1" x14ac:dyDescent="0.35">
      <c r="A187" s="1" t="s">
        <v>30</v>
      </c>
      <c r="B187">
        <v>2018</v>
      </c>
      <c r="C187" s="1" t="s">
        <v>107</v>
      </c>
      <c r="D187" s="13">
        <v>136.80000000000001</v>
      </c>
      <c r="E187" s="1">
        <v>143.80000000000001</v>
      </c>
      <c r="F187" s="1">
        <v>140</v>
      </c>
      <c r="G187" s="1">
        <v>142</v>
      </c>
      <c r="H187" s="1">
        <v>123.2</v>
      </c>
      <c r="I187" s="1">
        <v>152.9</v>
      </c>
      <c r="J187" s="1">
        <v>138</v>
      </c>
      <c r="K187" s="1">
        <v>129.30000000000001</v>
      </c>
      <c r="L187" s="1">
        <v>117.1</v>
      </c>
      <c r="M187" s="1">
        <v>136.30000000000001</v>
      </c>
      <c r="N187" s="1">
        <v>131.19999999999999</v>
      </c>
      <c r="O187" s="1">
        <v>152.80000000000001</v>
      </c>
      <c r="P187" s="1">
        <v>138.6</v>
      </c>
      <c r="Q187" s="1">
        <v>155.1</v>
      </c>
      <c r="R187" s="1">
        <v>149.19999999999999</v>
      </c>
      <c r="S187" s="1">
        <v>143</v>
      </c>
      <c r="T187" s="1">
        <v>148.30000000000001</v>
      </c>
      <c r="U187" s="1">
        <v>142.06666666666666</v>
      </c>
      <c r="V187" s="1">
        <v>142.6</v>
      </c>
      <c r="W187" s="1">
        <v>139.9</v>
      </c>
      <c r="X187" s="1">
        <v>136.69999999999999</v>
      </c>
      <c r="Y187" s="1">
        <v>124.6</v>
      </c>
      <c r="Z187" s="1">
        <v>135.1</v>
      </c>
      <c r="AA187" s="1">
        <v>142.69999999999999</v>
      </c>
      <c r="AB187" s="1">
        <v>129.30000000000001</v>
      </c>
      <c r="AC187" s="1">
        <v>133.30000000000001</v>
      </c>
      <c r="AD187" s="1">
        <v>138.69999999999999</v>
      </c>
      <c r="AE187" s="1"/>
    </row>
    <row r="188" spans="1:31" hidden="1" x14ac:dyDescent="0.35">
      <c r="A188" s="1" t="s">
        <v>54</v>
      </c>
      <c r="B188">
        <v>2018</v>
      </c>
      <c r="C188" s="1" t="s">
        <v>107</v>
      </c>
      <c r="D188" s="13">
        <v>135</v>
      </c>
      <c r="E188" s="1">
        <v>143.1</v>
      </c>
      <c r="F188" s="1">
        <v>135.5</v>
      </c>
      <c r="G188" s="1">
        <v>139.9</v>
      </c>
      <c r="H188" s="1">
        <v>116.5</v>
      </c>
      <c r="I188" s="1">
        <v>138.5</v>
      </c>
      <c r="J188" s="1">
        <v>128</v>
      </c>
      <c r="K188" s="1">
        <v>115.5</v>
      </c>
      <c r="L188" s="1">
        <v>114.2</v>
      </c>
      <c r="M188" s="1">
        <v>140.69999999999999</v>
      </c>
      <c r="N188" s="1">
        <v>126.2</v>
      </c>
      <c r="O188" s="1">
        <v>147.6</v>
      </c>
      <c r="P188" s="1">
        <v>134.80000000000001</v>
      </c>
      <c r="Q188" s="1">
        <v>159.69999999999999</v>
      </c>
      <c r="R188" s="1">
        <v>136.69999999999999</v>
      </c>
      <c r="S188" s="1">
        <v>126.7</v>
      </c>
      <c r="T188" s="1">
        <v>135.19999999999999</v>
      </c>
      <c r="U188" s="1">
        <v>142</v>
      </c>
      <c r="V188" s="1">
        <v>126.4</v>
      </c>
      <c r="W188" s="1">
        <v>130.80000000000001</v>
      </c>
      <c r="X188" s="1">
        <v>130.5</v>
      </c>
      <c r="Y188" s="1">
        <v>117.8</v>
      </c>
      <c r="Z188" s="1">
        <v>126.8</v>
      </c>
      <c r="AA188" s="1">
        <v>137.80000000000001</v>
      </c>
      <c r="AB188" s="1">
        <v>126.7</v>
      </c>
      <c r="AC188" s="1">
        <v>127.1</v>
      </c>
      <c r="AD188" s="1">
        <v>134</v>
      </c>
      <c r="AE188" s="1"/>
    </row>
    <row r="189" spans="1:31" hidden="1" x14ac:dyDescent="0.35">
      <c r="A189" s="1" t="s">
        <v>73</v>
      </c>
      <c r="B189">
        <v>2018</v>
      </c>
      <c r="C189" s="1" t="s">
        <v>107</v>
      </c>
      <c r="D189" s="13">
        <v>136.19999999999999</v>
      </c>
      <c r="E189" s="1">
        <v>143.6</v>
      </c>
      <c r="F189" s="1">
        <v>138.30000000000001</v>
      </c>
      <c r="G189" s="1">
        <v>141.19999999999999</v>
      </c>
      <c r="H189" s="1">
        <v>120.7</v>
      </c>
      <c r="I189" s="1">
        <v>146.19999999999999</v>
      </c>
      <c r="J189" s="1">
        <v>134.6</v>
      </c>
      <c r="K189" s="1">
        <v>124.6</v>
      </c>
      <c r="L189" s="1">
        <v>116.1</v>
      </c>
      <c r="M189" s="1">
        <v>137.80000000000001</v>
      </c>
      <c r="N189" s="1">
        <v>129.1</v>
      </c>
      <c r="O189" s="1">
        <v>150.4</v>
      </c>
      <c r="P189" s="1">
        <v>137.19999999999999</v>
      </c>
      <c r="Q189" s="1">
        <v>156.30000000000001</v>
      </c>
      <c r="R189" s="1">
        <v>144.30000000000001</v>
      </c>
      <c r="S189" s="1">
        <v>136.19999999999999</v>
      </c>
      <c r="T189" s="1">
        <v>143.1</v>
      </c>
      <c r="U189" s="1">
        <v>142</v>
      </c>
      <c r="V189" s="1">
        <v>136.5</v>
      </c>
      <c r="W189" s="1">
        <v>135.6</v>
      </c>
      <c r="X189" s="1">
        <v>134.30000000000001</v>
      </c>
      <c r="Y189" s="1">
        <v>121</v>
      </c>
      <c r="Z189" s="1">
        <v>130.4</v>
      </c>
      <c r="AA189" s="1">
        <v>139.80000000000001</v>
      </c>
      <c r="AB189" s="1">
        <v>128.19999999999999</v>
      </c>
      <c r="AC189" s="1">
        <v>130.30000000000001</v>
      </c>
      <c r="AD189" s="1">
        <v>136.5</v>
      </c>
      <c r="AE189" s="1"/>
    </row>
    <row r="190" spans="1:31" x14ac:dyDescent="0.35">
      <c r="A190" s="1" t="s">
        <v>30</v>
      </c>
      <c r="B190">
        <v>2018</v>
      </c>
      <c r="C190" s="1" t="s">
        <v>123</v>
      </c>
      <c r="D190" s="13">
        <v>137.1</v>
      </c>
      <c r="E190" s="1">
        <v>144.5</v>
      </c>
      <c r="F190" s="13">
        <v>135.9</v>
      </c>
      <c r="G190" s="1">
        <v>142.4</v>
      </c>
      <c r="H190" s="1">
        <v>123.5</v>
      </c>
      <c r="I190" s="1">
        <v>156.4</v>
      </c>
      <c r="J190" s="1">
        <v>135.1</v>
      </c>
      <c r="K190" s="1">
        <v>128.4</v>
      </c>
      <c r="L190" s="1">
        <v>115.2</v>
      </c>
      <c r="M190" s="1">
        <v>137.19999999999999</v>
      </c>
      <c r="N190" s="1">
        <v>131.9</v>
      </c>
      <c r="O190" s="1">
        <v>153.80000000000001</v>
      </c>
      <c r="P190" s="1">
        <v>138.6</v>
      </c>
      <c r="Q190" s="1">
        <v>156.1</v>
      </c>
      <c r="R190" s="1">
        <v>150.1</v>
      </c>
      <c r="S190" s="1">
        <v>143.30000000000001</v>
      </c>
      <c r="T190" s="1">
        <v>149.1</v>
      </c>
      <c r="U190" s="1">
        <v>142.70000000000002</v>
      </c>
      <c r="V190" s="1">
        <v>143.80000000000001</v>
      </c>
      <c r="W190" s="1">
        <v>140.9</v>
      </c>
      <c r="X190" s="1">
        <v>137.6</v>
      </c>
      <c r="Y190" s="1">
        <v>125.3</v>
      </c>
      <c r="Z190" s="1">
        <v>136</v>
      </c>
      <c r="AA190" s="1">
        <v>143.69999999999999</v>
      </c>
      <c r="AB190" s="1">
        <v>130.4</v>
      </c>
      <c r="AC190" s="1">
        <v>134.19999999999999</v>
      </c>
      <c r="AD190" s="1">
        <v>139.1</v>
      </c>
      <c r="AE190" s="1"/>
    </row>
    <row r="191" spans="1:31" x14ac:dyDescent="0.35">
      <c r="A191" s="1" t="s">
        <v>54</v>
      </c>
      <c r="B191">
        <v>2018</v>
      </c>
      <c r="C191" s="1" t="s">
        <v>123</v>
      </c>
      <c r="D191" s="13">
        <v>135</v>
      </c>
      <c r="E191" s="1">
        <v>144.30000000000001</v>
      </c>
      <c r="F191" s="13">
        <v>130.80000000000001</v>
      </c>
      <c r="G191" s="1">
        <v>140.30000000000001</v>
      </c>
      <c r="H191" s="1">
        <v>116.6</v>
      </c>
      <c r="I191" s="1">
        <v>150.1</v>
      </c>
      <c r="J191" s="1">
        <v>127.6</v>
      </c>
      <c r="K191" s="1">
        <v>114</v>
      </c>
      <c r="L191" s="1">
        <v>110.6</v>
      </c>
      <c r="M191" s="1">
        <v>140.19999999999999</v>
      </c>
      <c r="N191" s="1">
        <v>126.5</v>
      </c>
      <c r="O191" s="1">
        <v>148.30000000000001</v>
      </c>
      <c r="P191" s="1">
        <v>135.69999999999999</v>
      </c>
      <c r="Q191" s="1">
        <v>159.19999999999999</v>
      </c>
      <c r="R191" s="1">
        <v>137.80000000000001</v>
      </c>
      <c r="S191" s="1">
        <v>127.4</v>
      </c>
      <c r="T191" s="1">
        <v>136.19999999999999</v>
      </c>
      <c r="U191" s="1">
        <v>142.9</v>
      </c>
      <c r="V191" s="1">
        <v>124.6</v>
      </c>
      <c r="W191" s="1">
        <v>131.80000000000001</v>
      </c>
      <c r="X191" s="1">
        <v>131.30000000000001</v>
      </c>
      <c r="Y191" s="1">
        <v>118.9</v>
      </c>
      <c r="Z191" s="1">
        <v>127.6</v>
      </c>
      <c r="AA191" s="1">
        <v>139.69999999999999</v>
      </c>
      <c r="AB191" s="1">
        <v>127.6</v>
      </c>
      <c r="AC191" s="1">
        <v>128.19999999999999</v>
      </c>
      <c r="AD191" s="1">
        <v>134.80000000000001</v>
      </c>
      <c r="AE191" s="1"/>
    </row>
    <row r="192" spans="1:31" x14ac:dyDescent="0.35">
      <c r="A192" s="1" t="s">
        <v>73</v>
      </c>
      <c r="B192">
        <v>2018</v>
      </c>
      <c r="C192" s="1" t="s">
        <v>123</v>
      </c>
      <c r="D192" s="13">
        <v>136.4</v>
      </c>
      <c r="E192" s="1">
        <v>144.4</v>
      </c>
      <c r="F192" s="13">
        <v>133.9</v>
      </c>
      <c r="G192" s="1">
        <v>141.6</v>
      </c>
      <c r="H192" s="1">
        <v>121</v>
      </c>
      <c r="I192" s="1">
        <v>153.5</v>
      </c>
      <c r="J192" s="1">
        <v>132.6</v>
      </c>
      <c r="K192" s="1">
        <v>123.5</v>
      </c>
      <c r="L192" s="1">
        <v>113.7</v>
      </c>
      <c r="M192" s="1">
        <v>138.19999999999999</v>
      </c>
      <c r="N192" s="1">
        <v>129.6</v>
      </c>
      <c r="O192" s="1">
        <v>151.19999999999999</v>
      </c>
      <c r="P192" s="1">
        <v>137.5</v>
      </c>
      <c r="Q192" s="1">
        <v>156.9</v>
      </c>
      <c r="R192" s="1">
        <v>145.30000000000001</v>
      </c>
      <c r="S192" s="1">
        <v>136.69999999999999</v>
      </c>
      <c r="T192" s="1">
        <v>144</v>
      </c>
      <c r="U192" s="1">
        <v>142.9</v>
      </c>
      <c r="V192" s="1">
        <v>136.5</v>
      </c>
      <c r="W192" s="1">
        <v>136.6</v>
      </c>
      <c r="X192" s="1">
        <v>135.19999999999999</v>
      </c>
      <c r="Y192" s="1">
        <v>121.9</v>
      </c>
      <c r="Z192" s="1">
        <v>131.30000000000001</v>
      </c>
      <c r="AA192" s="1">
        <v>141.4</v>
      </c>
      <c r="AB192" s="1">
        <v>129.19999999999999</v>
      </c>
      <c r="AC192" s="1">
        <v>131.30000000000001</v>
      </c>
      <c r="AD192" s="1">
        <v>137.1</v>
      </c>
      <c r="AE192" s="1"/>
    </row>
    <row r="193" spans="1:31" hidden="1" x14ac:dyDescent="0.35">
      <c r="A193" s="1" t="s">
        <v>30</v>
      </c>
      <c r="B193">
        <v>2018</v>
      </c>
      <c r="C193" s="1" t="s">
        <v>136</v>
      </c>
      <c r="D193" s="13">
        <v>137.4</v>
      </c>
      <c r="E193" s="1">
        <v>145.69999999999999</v>
      </c>
      <c r="F193" s="1">
        <v>135.5</v>
      </c>
      <c r="G193" s="1">
        <v>142.9</v>
      </c>
      <c r="H193" s="1">
        <v>123.6</v>
      </c>
      <c r="I193" s="1">
        <v>157.5</v>
      </c>
      <c r="J193" s="1">
        <v>137.80000000000001</v>
      </c>
      <c r="K193" s="1">
        <v>127.2</v>
      </c>
      <c r="L193" s="1">
        <v>111.8</v>
      </c>
      <c r="M193" s="1">
        <v>137.4</v>
      </c>
      <c r="N193" s="1">
        <v>132.19999999999999</v>
      </c>
      <c r="O193" s="1">
        <v>154.30000000000001</v>
      </c>
      <c r="P193" s="1">
        <v>139.1</v>
      </c>
      <c r="Q193" s="1">
        <v>157</v>
      </c>
      <c r="R193" s="1">
        <v>150.80000000000001</v>
      </c>
      <c r="S193" s="1">
        <v>144.1</v>
      </c>
      <c r="T193" s="1">
        <v>149.80000000000001</v>
      </c>
      <c r="U193" s="1">
        <v>142.86666666666667</v>
      </c>
      <c r="V193" s="1">
        <v>144.30000000000001</v>
      </c>
      <c r="W193" s="1">
        <v>141.80000000000001</v>
      </c>
      <c r="X193" s="1">
        <v>138.4</v>
      </c>
      <c r="Y193" s="1">
        <v>126.4</v>
      </c>
      <c r="Z193" s="1">
        <v>136.80000000000001</v>
      </c>
      <c r="AA193" s="1">
        <v>144.4</v>
      </c>
      <c r="AB193" s="1">
        <v>131.19999999999999</v>
      </c>
      <c r="AC193" s="1">
        <v>135.1</v>
      </c>
      <c r="AD193" s="1">
        <v>139.80000000000001</v>
      </c>
      <c r="AE193" s="1"/>
    </row>
    <row r="194" spans="1:31" hidden="1" x14ac:dyDescent="0.35">
      <c r="A194" s="1" t="s">
        <v>54</v>
      </c>
      <c r="B194">
        <v>2018</v>
      </c>
      <c r="C194" s="1" t="s">
        <v>136</v>
      </c>
      <c r="D194" s="13">
        <v>135</v>
      </c>
      <c r="E194" s="1">
        <v>148.19999999999999</v>
      </c>
      <c r="F194" s="1">
        <v>130.5</v>
      </c>
      <c r="G194" s="1">
        <v>140.69999999999999</v>
      </c>
      <c r="H194" s="1">
        <v>116.4</v>
      </c>
      <c r="I194" s="1">
        <v>151.30000000000001</v>
      </c>
      <c r="J194" s="1">
        <v>131.4</v>
      </c>
      <c r="K194" s="1">
        <v>112.8</v>
      </c>
      <c r="L194" s="1">
        <v>105.3</v>
      </c>
      <c r="M194" s="1">
        <v>139.6</v>
      </c>
      <c r="N194" s="1">
        <v>126.6</v>
      </c>
      <c r="O194" s="1">
        <v>148.69999999999999</v>
      </c>
      <c r="P194" s="1">
        <v>136.4</v>
      </c>
      <c r="Q194" s="1">
        <v>160.30000000000001</v>
      </c>
      <c r="R194" s="1">
        <v>138.6</v>
      </c>
      <c r="S194" s="1">
        <v>127.9</v>
      </c>
      <c r="T194" s="1">
        <v>137</v>
      </c>
      <c r="U194" s="1">
        <v>143.19999999999999</v>
      </c>
      <c r="V194" s="1">
        <v>124.7</v>
      </c>
      <c r="W194" s="1">
        <v>132.5</v>
      </c>
      <c r="X194" s="1">
        <v>132</v>
      </c>
      <c r="Y194" s="1">
        <v>119.8</v>
      </c>
      <c r="Z194" s="1">
        <v>128</v>
      </c>
      <c r="AA194" s="1">
        <v>140.4</v>
      </c>
      <c r="AB194" s="1">
        <v>128.1</v>
      </c>
      <c r="AC194" s="1">
        <v>128.9</v>
      </c>
      <c r="AD194" s="1">
        <v>135.4</v>
      </c>
      <c r="AE194" s="1"/>
    </row>
    <row r="195" spans="1:31" hidden="1" x14ac:dyDescent="0.35">
      <c r="A195" s="1" t="s">
        <v>73</v>
      </c>
      <c r="B195">
        <v>2018</v>
      </c>
      <c r="C195" s="1" t="s">
        <v>136</v>
      </c>
      <c r="D195" s="13">
        <v>136.6</v>
      </c>
      <c r="E195" s="1">
        <v>146.6</v>
      </c>
      <c r="F195" s="1">
        <v>133.6</v>
      </c>
      <c r="G195" s="1">
        <v>142.1</v>
      </c>
      <c r="H195" s="1">
        <v>121</v>
      </c>
      <c r="I195" s="1">
        <v>154.6</v>
      </c>
      <c r="J195" s="1">
        <v>135.6</v>
      </c>
      <c r="K195" s="1">
        <v>122.3</v>
      </c>
      <c r="L195" s="1">
        <v>109.6</v>
      </c>
      <c r="M195" s="1">
        <v>138.1</v>
      </c>
      <c r="N195" s="1">
        <v>129.9</v>
      </c>
      <c r="O195" s="1">
        <v>151.69999999999999</v>
      </c>
      <c r="P195" s="1">
        <v>138.1</v>
      </c>
      <c r="Q195" s="1">
        <v>157.9</v>
      </c>
      <c r="R195" s="1">
        <v>146</v>
      </c>
      <c r="S195" s="1">
        <v>137.4</v>
      </c>
      <c r="T195" s="1">
        <v>144.69999999999999</v>
      </c>
      <c r="U195" s="1">
        <v>143.19999999999999</v>
      </c>
      <c r="V195" s="1">
        <v>136.9</v>
      </c>
      <c r="W195" s="1">
        <v>137.4</v>
      </c>
      <c r="X195" s="1">
        <v>136</v>
      </c>
      <c r="Y195" s="1">
        <v>122.9</v>
      </c>
      <c r="Z195" s="1">
        <v>131.80000000000001</v>
      </c>
      <c r="AA195" s="1">
        <v>142.1</v>
      </c>
      <c r="AB195" s="1">
        <v>129.9</v>
      </c>
      <c r="AC195" s="1">
        <v>132.1</v>
      </c>
      <c r="AD195" s="1">
        <v>137.80000000000001</v>
      </c>
      <c r="AE195" s="1"/>
    </row>
    <row r="196" spans="1:31" hidden="1" x14ac:dyDescent="0.35">
      <c r="A196" s="1" t="s">
        <v>30</v>
      </c>
      <c r="B196">
        <v>2018</v>
      </c>
      <c r="C196" s="1" t="s">
        <v>146</v>
      </c>
      <c r="D196" s="13">
        <v>137.6</v>
      </c>
      <c r="E196" s="1">
        <v>148.1</v>
      </c>
      <c r="F196" s="1">
        <v>136.69999999999999</v>
      </c>
      <c r="G196" s="1">
        <v>143.19999999999999</v>
      </c>
      <c r="H196" s="1">
        <v>124</v>
      </c>
      <c r="I196" s="1">
        <v>154.1</v>
      </c>
      <c r="J196" s="1">
        <v>143.5</v>
      </c>
      <c r="K196" s="1">
        <v>126</v>
      </c>
      <c r="L196" s="1">
        <v>112.4</v>
      </c>
      <c r="M196" s="1">
        <v>137.6</v>
      </c>
      <c r="N196" s="1">
        <v>132.80000000000001</v>
      </c>
      <c r="O196" s="1">
        <v>154.30000000000001</v>
      </c>
      <c r="P196" s="1">
        <v>140</v>
      </c>
      <c r="Q196" s="1">
        <v>157.30000000000001</v>
      </c>
      <c r="R196" s="1">
        <v>151.30000000000001</v>
      </c>
      <c r="S196" s="1">
        <v>144.69999999999999</v>
      </c>
      <c r="T196" s="1">
        <v>150.30000000000001</v>
      </c>
      <c r="U196" s="1">
        <v>143.1</v>
      </c>
      <c r="V196" s="1">
        <v>145.1</v>
      </c>
      <c r="W196" s="1">
        <v>142.19999999999999</v>
      </c>
      <c r="X196" s="1">
        <v>138.4</v>
      </c>
      <c r="Y196" s="1">
        <v>127.4</v>
      </c>
      <c r="Z196" s="1">
        <v>137.80000000000001</v>
      </c>
      <c r="AA196" s="1">
        <v>145.1</v>
      </c>
      <c r="AB196" s="1">
        <v>131.4</v>
      </c>
      <c r="AC196" s="1">
        <v>135.6</v>
      </c>
      <c r="AD196" s="1">
        <v>140.5</v>
      </c>
      <c r="AE196" s="1"/>
    </row>
    <row r="197" spans="1:31" hidden="1" x14ac:dyDescent="0.35">
      <c r="A197" s="1" t="s">
        <v>54</v>
      </c>
      <c r="B197">
        <v>2018</v>
      </c>
      <c r="C197" s="1" t="s">
        <v>146</v>
      </c>
      <c r="D197" s="13">
        <v>135.30000000000001</v>
      </c>
      <c r="E197" s="1">
        <v>149.69999999999999</v>
      </c>
      <c r="F197" s="1">
        <v>133.9</v>
      </c>
      <c r="G197" s="1">
        <v>140.80000000000001</v>
      </c>
      <c r="H197" s="1">
        <v>116.6</v>
      </c>
      <c r="I197" s="1">
        <v>152.19999999999999</v>
      </c>
      <c r="J197" s="1">
        <v>144</v>
      </c>
      <c r="K197" s="1">
        <v>112.3</v>
      </c>
      <c r="L197" s="1">
        <v>108.4</v>
      </c>
      <c r="M197" s="1">
        <v>140</v>
      </c>
      <c r="N197" s="1">
        <v>126.7</v>
      </c>
      <c r="O197" s="1">
        <v>149</v>
      </c>
      <c r="P197" s="1">
        <v>138.4</v>
      </c>
      <c r="Q197" s="1">
        <v>161</v>
      </c>
      <c r="R197" s="1">
        <v>138.9</v>
      </c>
      <c r="S197" s="1">
        <v>128.69999999999999</v>
      </c>
      <c r="T197" s="1">
        <v>137.4</v>
      </c>
      <c r="U197" s="1">
        <v>142.5</v>
      </c>
      <c r="V197" s="1">
        <v>126.5</v>
      </c>
      <c r="W197" s="1">
        <v>133.1</v>
      </c>
      <c r="X197" s="1">
        <v>132.6</v>
      </c>
      <c r="Y197" s="1">
        <v>120.4</v>
      </c>
      <c r="Z197" s="1">
        <v>128.5</v>
      </c>
      <c r="AA197" s="1">
        <v>141.19999999999999</v>
      </c>
      <c r="AB197" s="1">
        <v>128.19999999999999</v>
      </c>
      <c r="AC197" s="1">
        <v>129.5</v>
      </c>
      <c r="AD197" s="1">
        <v>136.19999999999999</v>
      </c>
      <c r="AE197" s="1"/>
    </row>
    <row r="198" spans="1:31" hidden="1" x14ac:dyDescent="0.35">
      <c r="A198" s="1" t="s">
        <v>73</v>
      </c>
      <c r="B198">
        <v>2018</v>
      </c>
      <c r="C198" s="1" t="s">
        <v>146</v>
      </c>
      <c r="D198" s="13">
        <v>136.9</v>
      </c>
      <c r="E198" s="1">
        <v>148.69999999999999</v>
      </c>
      <c r="F198" s="1">
        <v>135.6</v>
      </c>
      <c r="G198" s="1">
        <v>142.30000000000001</v>
      </c>
      <c r="H198" s="1">
        <v>121.3</v>
      </c>
      <c r="I198" s="1">
        <v>153.19999999999999</v>
      </c>
      <c r="J198" s="1">
        <v>143.69999999999999</v>
      </c>
      <c r="K198" s="1">
        <v>121.4</v>
      </c>
      <c r="L198" s="1">
        <v>111.1</v>
      </c>
      <c r="M198" s="1">
        <v>138.4</v>
      </c>
      <c r="N198" s="1">
        <v>130.30000000000001</v>
      </c>
      <c r="O198" s="1">
        <v>151.80000000000001</v>
      </c>
      <c r="P198" s="1">
        <v>139.4</v>
      </c>
      <c r="Q198" s="1">
        <v>158.30000000000001</v>
      </c>
      <c r="R198" s="1">
        <v>146.4</v>
      </c>
      <c r="S198" s="1">
        <v>138.1</v>
      </c>
      <c r="T198" s="1">
        <v>145.19999999999999</v>
      </c>
      <c r="U198" s="1">
        <v>142.5</v>
      </c>
      <c r="V198" s="1">
        <v>138.1</v>
      </c>
      <c r="W198" s="1">
        <v>137.9</v>
      </c>
      <c r="X198" s="1">
        <v>136.19999999999999</v>
      </c>
      <c r="Y198" s="1">
        <v>123.7</v>
      </c>
      <c r="Z198" s="1">
        <v>132.6</v>
      </c>
      <c r="AA198" s="1">
        <v>142.80000000000001</v>
      </c>
      <c r="AB198" s="1">
        <v>130.1</v>
      </c>
      <c r="AC198" s="1">
        <v>132.6</v>
      </c>
      <c r="AD198" s="1">
        <v>138.5</v>
      </c>
      <c r="AE198" s="1"/>
    </row>
    <row r="199" spans="1:31" hidden="1" x14ac:dyDescent="0.35">
      <c r="A199" s="1" t="s">
        <v>30</v>
      </c>
      <c r="B199">
        <v>2018</v>
      </c>
      <c r="C199" s="1" t="s">
        <v>163</v>
      </c>
      <c r="D199" s="13">
        <v>138.4</v>
      </c>
      <c r="E199" s="1">
        <v>149.30000000000001</v>
      </c>
      <c r="F199" s="1">
        <v>139.30000000000001</v>
      </c>
      <c r="G199" s="1">
        <v>143.4</v>
      </c>
      <c r="H199" s="1">
        <v>124.1</v>
      </c>
      <c r="I199" s="1">
        <v>153.30000000000001</v>
      </c>
      <c r="J199" s="1">
        <v>154.19999999999999</v>
      </c>
      <c r="K199" s="1">
        <v>126.4</v>
      </c>
      <c r="L199" s="1">
        <v>114.3</v>
      </c>
      <c r="M199" s="1">
        <v>138.19999999999999</v>
      </c>
      <c r="N199" s="1">
        <v>132.80000000000001</v>
      </c>
      <c r="O199" s="1">
        <v>154.80000000000001</v>
      </c>
      <c r="P199" s="1">
        <v>142</v>
      </c>
      <c r="Q199" s="1">
        <v>156.1</v>
      </c>
      <c r="R199" s="1">
        <v>151.5</v>
      </c>
      <c r="S199" s="1">
        <v>145.1</v>
      </c>
      <c r="T199" s="1">
        <v>150.6</v>
      </c>
      <c r="U199" s="1">
        <v>143.56666666666669</v>
      </c>
      <c r="V199" s="1">
        <v>146.80000000000001</v>
      </c>
      <c r="W199" s="1">
        <v>143.1</v>
      </c>
      <c r="X199" s="1">
        <v>139</v>
      </c>
      <c r="Y199" s="1">
        <v>127.5</v>
      </c>
      <c r="Z199" s="1">
        <v>138.4</v>
      </c>
      <c r="AA199" s="1">
        <v>145.80000000000001</v>
      </c>
      <c r="AB199" s="1">
        <v>131.4</v>
      </c>
      <c r="AC199" s="1">
        <v>136</v>
      </c>
      <c r="AD199" s="1">
        <v>141.80000000000001</v>
      </c>
      <c r="AE199" s="1"/>
    </row>
    <row r="200" spans="1:31" hidden="1" x14ac:dyDescent="0.35">
      <c r="A200" s="1" t="s">
        <v>54</v>
      </c>
      <c r="B200">
        <v>2018</v>
      </c>
      <c r="C200" s="1" t="s">
        <v>163</v>
      </c>
      <c r="D200" s="13">
        <v>135.6</v>
      </c>
      <c r="E200" s="1">
        <v>148.6</v>
      </c>
      <c r="F200" s="1">
        <v>139.1</v>
      </c>
      <c r="G200" s="1">
        <v>141</v>
      </c>
      <c r="H200" s="1">
        <v>116.7</v>
      </c>
      <c r="I200" s="1">
        <v>149.69999999999999</v>
      </c>
      <c r="J200" s="1">
        <v>159.19999999999999</v>
      </c>
      <c r="K200" s="1">
        <v>112.6</v>
      </c>
      <c r="L200" s="1">
        <v>111.8</v>
      </c>
      <c r="M200" s="1">
        <v>140.30000000000001</v>
      </c>
      <c r="N200" s="1">
        <v>126.8</v>
      </c>
      <c r="O200" s="1">
        <v>149.4</v>
      </c>
      <c r="P200" s="1">
        <v>140.30000000000001</v>
      </c>
      <c r="Q200" s="1">
        <v>161.4</v>
      </c>
      <c r="R200" s="1">
        <v>139.6</v>
      </c>
      <c r="S200" s="1">
        <v>128.9</v>
      </c>
      <c r="T200" s="1">
        <v>137.9</v>
      </c>
      <c r="U200" s="1">
        <v>143.6</v>
      </c>
      <c r="V200" s="1">
        <v>128.1</v>
      </c>
      <c r="W200" s="1">
        <v>133.6</v>
      </c>
      <c r="X200" s="1">
        <v>133.6</v>
      </c>
      <c r="Y200" s="1">
        <v>120.1</v>
      </c>
      <c r="Z200" s="1">
        <v>129</v>
      </c>
      <c r="AA200" s="1">
        <v>144</v>
      </c>
      <c r="AB200" s="1">
        <v>128.19999999999999</v>
      </c>
      <c r="AC200" s="1">
        <v>130.19999999999999</v>
      </c>
      <c r="AD200" s="1">
        <v>137.5</v>
      </c>
      <c r="AE200" s="1"/>
    </row>
    <row r="201" spans="1:31" hidden="1" x14ac:dyDescent="0.35">
      <c r="A201" s="1" t="s">
        <v>73</v>
      </c>
      <c r="B201">
        <v>2018</v>
      </c>
      <c r="C201" s="1" t="s">
        <v>163</v>
      </c>
      <c r="D201" s="13">
        <v>137.5</v>
      </c>
      <c r="E201" s="1">
        <v>149.1</v>
      </c>
      <c r="F201" s="1">
        <v>139.19999999999999</v>
      </c>
      <c r="G201" s="1">
        <v>142.5</v>
      </c>
      <c r="H201" s="1">
        <v>121.4</v>
      </c>
      <c r="I201" s="1">
        <v>151.6</v>
      </c>
      <c r="J201" s="1">
        <v>155.9</v>
      </c>
      <c r="K201" s="1">
        <v>121.7</v>
      </c>
      <c r="L201" s="1">
        <v>113.5</v>
      </c>
      <c r="M201" s="1">
        <v>138.9</v>
      </c>
      <c r="N201" s="1">
        <v>130.30000000000001</v>
      </c>
      <c r="O201" s="1">
        <v>152.30000000000001</v>
      </c>
      <c r="P201" s="1">
        <v>141.4</v>
      </c>
      <c r="Q201" s="1">
        <v>157.5</v>
      </c>
      <c r="R201" s="1">
        <v>146.80000000000001</v>
      </c>
      <c r="S201" s="1">
        <v>138.4</v>
      </c>
      <c r="T201" s="1">
        <v>145.6</v>
      </c>
      <c r="U201" s="1">
        <v>143.6</v>
      </c>
      <c r="V201" s="1">
        <v>139.69999999999999</v>
      </c>
      <c r="W201" s="1">
        <v>138.6</v>
      </c>
      <c r="X201" s="1">
        <v>137</v>
      </c>
      <c r="Y201" s="1">
        <v>123.6</v>
      </c>
      <c r="Z201" s="1">
        <v>133.1</v>
      </c>
      <c r="AA201" s="1">
        <v>144.69999999999999</v>
      </c>
      <c r="AB201" s="1">
        <v>130.1</v>
      </c>
      <c r="AC201" s="1">
        <v>133.19999999999999</v>
      </c>
      <c r="AD201" s="1">
        <v>139.80000000000001</v>
      </c>
      <c r="AE201" s="1"/>
    </row>
    <row r="202" spans="1:31" hidden="1" x14ac:dyDescent="0.35">
      <c r="A202" s="1" t="s">
        <v>30</v>
      </c>
      <c r="B202">
        <v>2018</v>
      </c>
      <c r="C202" s="1" t="s">
        <v>182</v>
      </c>
      <c r="D202" s="13">
        <v>139.19999999999999</v>
      </c>
      <c r="E202" s="1">
        <v>148.80000000000001</v>
      </c>
      <c r="F202" s="1">
        <v>139.1</v>
      </c>
      <c r="G202" s="1">
        <v>143.5</v>
      </c>
      <c r="H202" s="1">
        <v>125</v>
      </c>
      <c r="I202" s="1">
        <v>154.4</v>
      </c>
      <c r="J202" s="1">
        <v>156.30000000000001</v>
      </c>
      <c r="K202" s="1">
        <v>126.8</v>
      </c>
      <c r="L202" s="1">
        <v>115.4</v>
      </c>
      <c r="M202" s="1">
        <v>138.6</v>
      </c>
      <c r="N202" s="1">
        <v>133.80000000000001</v>
      </c>
      <c r="O202" s="1">
        <v>155.19999999999999</v>
      </c>
      <c r="P202" s="1">
        <v>142.69999999999999</v>
      </c>
      <c r="Q202" s="1">
        <v>156.4</v>
      </c>
      <c r="R202" s="1">
        <v>152.1</v>
      </c>
      <c r="S202" s="1">
        <v>145.80000000000001</v>
      </c>
      <c r="T202" s="1">
        <v>151.30000000000001</v>
      </c>
      <c r="U202" s="1">
        <v>144.5</v>
      </c>
      <c r="V202" s="1">
        <v>147.69999999999999</v>
      </c>
      <c r="W202" s="1">
        <v>143.80000000000001</v>
      </c>
      <c r="X202" s="1">
        <v>139.4</v>
      </c>
      <c r="Y202" s="1">
        <v>128.30000000000001</v>
      </c>
      <c r="Z202" s="1">
        <v>138.6</v>
      </c>
      <c r="AA202" s="1">
        <v>146.9</v>
      </c>
      <c r="AB202" s="1">
        <v>131.30000000000001</v>
      </c>
      <c r="AC202" s="1">
        <v>136.6</v>
      </c>
      <c r="AD202" s="1">
        <v>142.5</v>
      </c>
      <c r="AE202" s="1"/>
    </row>
    <row r="203" spans="1:31" hidden="1" x14ac:dyDescent="0.35">
      <c r="A203" s="1" t="s">
        <v>54</v>
      </c>
      <c r="B203">
        <v>2018</v>
      </c>
      <c r="C203" s="1" t="s">
        <v>182</v>
      </c>
      <c r="D203" s="13">
        <v>136.5</v>
      </c>
      <c r="E203" s="1">
        <v>146.4</v>
      </c>
      <c r="F203" s="1">
        <v>136.6</v>
      </c>
      <c r="G203" s="1">
        <v>141.19999999999999</v>
      </c>
      <c r="H203" s="1">
        <v>117.4</v>
      </c>
      <c r="I203" s="1">
        <v>146.30000000000001</v>
      </c>
      <c r="J203" s="1">
        <v>157.30000000000001</v>
      </c>
      <c r="K203" s="1">
        <v>113.6</v>
      </c>
      <c r="L203" s="1">
        <v>113.3</v>
      </c>
      <c r="M203" s="1">
        <v>141.1</v>
      </c>
      <c r="N203" s="1">
        <v>127.4</v>
      </c>
      <c r="O203" s="1">
        <v>150.4</v>
      </c>
      <c r="P203" s="1">
        <v>140.1</v>
      </c>
      <c r="Q203" s="1">
        <v>162.1</v>
      </c>
      <c r="R203" s="1">
        <v>140</v>
      </c>
      <c r="S203" s="1">
        <v>129</v>
      </c>
      <c r="T203" s="1">
        <v>138.30000000000001</v>
      </c>
      <c r="U203" s="1">
        <v>144.6</v>
      </c>
      <c r="V203" s="1">
        <v>129.80000000000001</v>
      </c>
      <c r="W203" s="1">
        <v>134.4</v>
      </c>
      <c r="X203" s="1">
        <v>134.9</v>
      </c>
      <c r="Y203" s="1">
        <v>120.7</v>
      </c>
      <c r="Z203" s="1">
        <v>129.80000000000001</v>
      </c>
      <c r="AA203" s="1">
        <v>145.30000000000001</v>
      </c>
      <c r="AB203" s="1">
        <v>128.30000000000001</v>
      </c>
      <c r="AC203" s="1">
        <v>131</v>
      </c>
      <c r="AD203" s="1">
        <v>138</v>
      </c>
      <c r="AE203" s="1"/>
    </row>
    <row r="204" spans="1:31" hidden="1" x14ac:dyDescent="0.35">
      <c r="A204" s="1" t="s">
        <v>73</v>
      </c>
      <c r="B204">
        <v>2018</v>
      </c>
      <c r="C204" s="1" t="s">
        <v>182</v>
      </c>
      <c r="D204" s="13">
        <v>138.30000000000001</v>
      </c>
      <c r="E204" s="1">
        <v>148</v>
      </c>
      <c r="F204" s="1">
        <v>138.1</v>
      </c>
      <c r="G204" s="1">
        <v>142.6</v>
      </c>
      <c r="H204" s="1">
        <v>122.2</v>
      </c>
      <c r="I204" s="1">
        <v>150.6</v>
      </c>
      <c r="J204" s="1">
        <v>156.6</v>
      </c>
      <c r="K204" s="1">
        <v>122.4</v>
      </c>
      <c r="L204" s="1">
        <v>114.7</v>
      </c>
      <c r="M204" s="1">
        <v>139.4</v>
      </c>
      <c r="N204" s="1">
        <v>131.1</v>
      </c>
      <c r="O204" s="1">
        <v>153</v>
      </c>
      <c r="P204" s="1">
        <v>141.69999999999999</v>
      </c>
      <c r="Q204" s="1">
        <v>157.9</v>
      </c>
      <c r="R204" s="1">
        <v>147.30000000000001</v>
      </c>
      <c r="S204" s="1">
        <v>138.80000000000001</v>
      </c>
      <c r="T204" s="1">
        <v>146.1</v>
      </c>
      <c r="U204" s="1">
        <v>144.6</v>
      </c>
      <c r="V204" s="1">
        <v>140.9</v>
      </c>
      <c r="W204" s="1">
        <v>139.4</v>
      </c>
      <c r="X204" s="1">
        <v>137.69999999999999</v>
      </c>
      <c r="Y204" s="1">
        <v>124.3</v>
      </c>
      <c r="Z204" s="1">
        <v>133.6</v>
      </c>
      <c r="AA204" s="1">
        <v>146</v>
      </c>
      <c r="AB204" s="1">
        <v>130.1</v>
      </c>
      <c r="AC204" s="1">
        <v>133.9</v>
      </c>
      <c r="AD204" s="1">
        <v>140.4</v>
      </c>
      <c r="AE204" s="1"/>
    </row>
    <row r="205" spans="1:31" hidden="1" x14ac:dyDescent="0.35">
      <c r="A205" s="1" t="s">
        <v>30</v>
      </c>
      <c r="B205">
        <v>2018</v>
      </c>
      <c r="C205" s="1" t="s">
        <v>197</v>
      </c>
      <c r="D205" s="13">
        <v>139.4</v>
      </c>
      <c r="E205" s="1">
        <v>147.19999999999999</v>
      </c>
      <c r="F205" s="1">
        <v>136.6</v>
      </c>
      <c r="G205" s="1">
        <v>143.69999999999999</v>
      </c>
      <c r="H205" s="1">
        <v>124.6</v>
      </c>
      <c r="I205" s="1">
        <v>150.1</v>
      </c>
      <c r="J205" s="1">
        <v>149.4</v>
      </c>
      <c r="K205" s="1">
        <v>125.4</v>
      </c>
      <c r="L205" s="1">
        <v>114.4</v>
      </c>
      <c r="M205" s="1">
        <v>138.69999999999999</v>
      </c>
      <c r="N205" s="1">
        <v>133.1</v>
      </c>
      <c r="O205" s="1">
        <v>155.9</v>
      </c>
      <c r="P205" s="1">
        <v>141.30000000000001</v>
      </c>
      <c r="Q205" s="1">
        <v>157.69999999999999</v>
      </c>
      <c r="R205" s="1">
        <v>152.1</v>
      </c>
      <c r="S205" s="1">
        <v>146.1</v>
      </c>
      <c r="T205" s="1">
        <v>151.30000000000001</v>
      </c>
      <c r="U205" s="1">
        <v>145.49999999999997</v>
      </c>
      <c r="V205" s="1">
        <v>149</v>
      </c>
      <c r="W205" s="1">
        <v>144</v>
      </c>
      <c r="X205" s="1">
        <v>140</v>
      </c>
      <c r="Y205" s="1">
        <v>129.9</v>
      </c>
      <c r="Z205" s="1">
        <v>140</v>
      </c>
      <c r="AA205" s="1">
        <v>147.6</v>
      </c>
      <c r="AB205" s="1">
        <v>132</v>
      </c>
      <c r="AC205" s="1">
        <v>137.4</v>
      </c>
      <c r="AD205" s="1">
        <v>142.1</v>
      </c>
      <c r="AE205" s="1"/>
    </row>
    <row r="206" spans="1:31" hidden="1" x14ac:dyDescent="0.35">
      <c r="A206" s="1" t="s">
        <v>54</v>
      </c>
      <c r="B206">
        <v>2018</v>
      </c>
      <c r="C206" s="1" t="s">
        <v>197</v>
      </c>
      <c r="D206" s="13">
        <v>137</v>
      </c>
      <c r="E206" s="1">
        <v>143.1</v>
      </c>
      <c r="F206" s="1">
        <v>132.80000000000001</v>
      </c>
      <c r="G206" s="1">
        <v>141.5</v>
      </c>
      <c r="H206" s="1">
        <v>117.8</v>
      </c>
      <c r="I206" s="1">
        <v>140</v>
      </c>
      <c r="J206" s="1">
        <v>151.30000000000001</v>
      </c>
      <c r="K206" s="1">
        <v>113.5</v>
      </c>
      <c r="L206" s="1">
        <v>112.3</v>
      </c>
      <c r="M206" s="1">
        <v>141.19999999999999</v>
      </c>
      <c r="N206" s="1">
        <v>127.7</v>
      </c>
      <c r="O206" s="1">
        <v>151.30000000000001</v>
      </c>
      <c r="P206" s="1">
        <v>138.9</v>
      </c>
      <c r="Q206" s="1">
        <v>163.30000000000001</v>
      </c>
      <c r="R206" s="1">
        <v>140.80000000000001</v>
      </c>
      <c r="S206" s="1">
        <v>129.30000000000001</v>
      </c>
      <c r="T206" s="1">
        <v>139.1</v>
      </c>
      <c r="U206" s="1">
        <v>145.30000000000001</v>
      </c>
      <c r="V206" s="1">
        <v>131.19999999999999</v>
      </c>
      <c r="W206" s="1">
        <v>134.9</v>
      </c>
      <c r="X206" s="1">
        <v>135.69999999999999</v>
      </c>
      <c r="Y206" s="1">
        <v>122.5</v>
      </c>
      <c r="Z206" s="1">
        <v>130.19999999999999</v>
      </c>
      <c r="AA206" s="1">
        <v>145.19999999999999</v>
      </c>
      <c r="AB206" s="1">
        <v>129.30000000000001</v>
      </c>
      <c r="AC206" s="1">
        <v>131.9</v>
      </c>
      <c r="AD206" s="1">
        <v>138.1</v>
      </c>
      <c r="AE206" s="1"/>
    </row>
    <row r="207" spans="1:31" hidden="1" x14ac:dyDescent="0.35">
      <c r="A207" s="1" t="s">
        <v>73</v>
      </c>
      <c r="B207">
        <v>2018</v>
      </c>
      <c r="C207" s="1" t="s">
        <v>197</v>
      </c>
      <c r="D207" s="13">
        <v>138.6</v>
      </c>
      <c r="E207" s="1">
        <v>145.80000000000001</v>
      </c>
      <c r="F207" s="1">
        <v>135.1</v>
      </c>
      <c r="G207" s="1">
        <v>142.9</v>
      </c>
      <c r="H207" s="1">
        <v>122.1</v>
      </c>
      <c r="I207" s="1">
        <v>145.4</v>
      </c>
      <c r="J207" s="1">
        <v>150</v>
      </c>
      <c r="K207" s="1">
        <v>121.4</v>
      </c>
      <c r="L207" s="1">
        <v>113.7</v>
      </c>
      <c r="M207" s="1">
        <v>139.5</v>
      </c>
      <c r="N207" s="1">
        <v>130.80000000000001</v>
      </c>
      <c r="O207" s="1">
        <v>153.80000000000001</v>
      </c>
      <c r="P207" s="1">
        <v>140.4</v>
      </c>
      <c r="Q207" s="1">
        <v>159.19999999999999</v>
      </c>
      <c r="R207" s="1">
        <v>147.69999999999999</v>
      </c>
      <c r="S207" s="1">
        <v>139.1</v>
      </c>
      <c r="T207" s="1">
        <v>146.5</v>
      </c>
      <c r="U207" s="1">
        <v>145.30000000000001</v>
      </c>
      <c r="V207" s="1">
        <v>142.30000000000001</v>
      </c>
      <c r="W207" s="1">
        <v>139.69999999999999</v>
      </c>
      <c r="X207" s="1">
        <v>138.4</v>
      </c>
      <c r="Y207" s="1">
        <v>126</v>
      </c>
      <c r="Z207" s="1">
        <v>134.5</v>
      </c>
      <c r="AA207" s="1">
        <v>146.19999999999999</v>
      </c>
      <c r="AB207" s="1">
        <v>130.9</v>
      </c>
      <c r="AC207" s="1">
        <v>134.69999999999999</v>
      </c>
      <c r="AD207" s="1">
        <v>140.19999999999999</v>
      </c>
      <c r="AE207" s="1"/>
    </row>
    <row r="208" spans="1:31" hidden="1" x14ac:dyDescent="0.35">
      <c r="A208" s="1" t="s">
        <v>30</v>
      </c>
      <c r="B208">
        <v>2018</v>
      </c>
      <c r="C208" s="1" t="s">
        <v>207</v>
      </c>
      <c r="D208" s="13">
        <v>139.30000000000001</v>
      </c>
      <c r="E208" s="1">
        <v>147.6</v>
      </c>
      <c r="F208" s="1">
        <v>134.6</v>
      </c>
      <c r="G208" s="1">
        <v>141.9</v>
      </c>
      <c r="H208" s="1">
        <v>123.5</v>
      </c>
      <c r="I208" s="1">
        <v>144.5</v>
      </c>
      <c r="J208" s="1">
        <v>147.6</v>
      </c>
      <c r="K208" s="1">
        <v>121.4</v>
      </c>
      <c r="L208" s="1">
        <v>112.3</v>
      </c>
      <c r="M208" s="1">
        <v>139.5</v>
      </c>
      <c r="N208" s="1">
        <v>134.6</v>
      </c>
      <c r="O208" s="1">
        <v>155.19999999999999</v>
      </c>
      <c r="P208" s="1">
        <v>140.19999999999999</v>
      </c>
      <c r="Q208" s="1">
        <v>159.6</v>
      </c>
      <c r="R208" s="1">
        <v>150.69999999999999</v>
      </c>
      <c r="S208" s="1">
        <v>144.5</v>
      </c>
      <c r="T208" s="1">
        <v>149.80000000000001</v>
      </c>
      <c r="U208" s="1">
        <v>146.26666666666668</v>
      </c>
      <c r="V208" s="1">
        <v>149.69999999999999</v>
      </c>
      <c r="W208" s="1">
        <v>147.5</v>
      </c>
      <c r="X208" s="1">
        <v>144.80000000000001</v>
      </c>
      <c r="Y208" s="1">
        <v>130.80000000000001</v>
      </c>
      <c r="Z208" s="1">
        <v>140.1</v>
      </c>
      <c r="AA208" s="1">
        <v>148</v>
      </c>
      <c r="AB208" s="1">
        <v>134.4</v>
      </c>
      <c r="AC208" s="1">
        <v>139.80000000000001</v>
      </c>
      <c r="AD208" s="1">
        <v>142.19999999999999</v>
      </c>
      <c r="AE208" s="1"/>
    </row>
    <row r="209" spans="1:31" hidden="1" x14ac:dyDescent="0.35">
      <c r="A209" s="1" t="s">
        <v>54</v>
      </c>
      <c r="B209">
        <v>2018</v>
      </c>
      <c r="C209" s="1" t="s">
        <v>207</v>
      </c>
      <c r="D209" s="13">
        <v>137.6</v>
      </c>
      <c r="E209" s="1">
        <v>144.9</v>
      </c>
      <c r="F209" s="1">
        <v>133.5</v>
      </c>
      <c r="G209" s="1">
        <v>141.5</v>
      </c>
      <c r="H209" s="1">
        <v>118</v>
      </c>
      <c r="I209" s="1">
        <v>139.5</v>
      </c>
      <c r="J209" s="1">
        <v>153</v>
      </c>
      <c r="K209" s="1">
        <v>113.2</v>
      </c>
      <c r="L209" s="1">
        <v>112.8</v>
      </c>
      <c r="M209" s="1">
        <v>141.1</v>
      </c>
      <c r="N209" s="1">
        <v>127.6</v>
      </c>
      <c r="O209" s="1">
        <v>152</v>
      </c>
      <c r="P209" s="1">
        <v>139.4</v>
      </c>
      <c r="Q209" s="1">
        <v>164</v>
      </c>
      <c r="R209" s="1">
        <v>141.5</v>
      </c>
      <c r="S209" s="1">
        <v>129.80000000000001</v>
      </c>
      <c r="T209" s="1">
        <v>139.69999999999999</v>
      </c>
      <c r="U209" s="1">
        <v>146.30000000000001</v>
      </c>
      <c r="V209" s="1">
        <v>133.4</v>
      </c>
      <c r="W209" s="1">
        <v>135.1</v>
      </c>
      <c r="X209" s="1">
        <v>136.19999999999999</v>
      </c>
      <c r="Y209" s="1">
        <v>123.3</v>
      </c>
      <c r="Z209" s="1">
        <v>130.69999999999999</v>
      </c>
      <c r="AA209" s="1">
        <v>145.5</v>
      </c>
      <c r="AB209" s="1">
        <v>130.4</v>
      </c>
      <c r="AC209" s="1">
        <v>132.5</v>
      </c>
      <c r="AD209" s="1">
        <v>138.9</v>
      </c>
      <c r="AE209" s="1"/>
    </row>
    <row r="210" spans="1:31" hidden="1" x14ac:dyDescent="0.35">
      <c r="A210" s="1" t="s">
        <v>73</v>
      </c>
      <c r="B210">
        <v>2018</v>
      </c>
      <c r="C210" s="1" t="s">
        <v>207</v>
      </c>
      <c r="D210" s="13">
        <v>137.4</v>
      </c>
      <c r="E210" s="1">
        <v>149.5</v>
      </c>
      <c r="F210" s="1">
        <v>137.30000000000001</v>
      </c>
      <c r="G210" s="1">
        <v>141.9</v>
      </c>
      <c r="H210" s="1">
        <v>121.1</v>
      </c>
      <c r="I210" s="1">
        <v>142.5</v>
      </c>
      <c r="J210" s="1">
        <v>146.69999999999999</v>
      </c>
      <c r="K210" s="1">
        <v>119.1</v>
      </c>
      <c r="L210" s="1">
        <v>111.9</v>
      </c>
      <c r="M210" s="1">
        <v>141</v>
      </c>
      <c r="N210" s="1">
        <v>133.6</v>
      </c>
      <c r="O210" s="1">
        <v>154.5</v>
      </c>
      <c r="P210" s="1">
        <v>139.69999999999999</v>
      </c>
      <c r="Q210" s="1">
        <v>162.6</v>
      </c>
      <c r="R210" s="1">
        <v>148</v>
      </c>
      <c r="S210" s="1">
        <v>139.19999999999999</v>
      </c>
      <c r="T210" s="1">
        <v>146.80000000000001</v>
      </c>
      <c r="U210" s="1">
        <v>146.9</v>
      </c>
      <c r="V210" s="1">
        <v>145.30000000000001</v>
      </c>
      <c r="W210" s="1">
        <v>142.19999999999999</v>
      </c>
      <c r="X210" s="1">
        <v>142.1</v>
      </c>
      <c r="Y210" s="1">
        <v>125.5</v>
      </c>
      <c r="Z210" s="1">
        <v>136.5</v>
      </c>
      <c r="AA210" s="1">
        <v>147.80000000000001</v>
      </c>
      <c r="AB210" s="1">
        <v>132</v>
      </c>
      <c r="AC210" s="1">
        <v>136.30000000000001</v>
      </c>
      <c r="AD210" s="1">
        <v>140.80000000000001</v>
      </c>
      <c r="AE210" s="1"/>
    </row>
    <row r="211" spans="1:31" hidden="1" x14ac:dyDescent="0.35">
      <c r="A211" s="1" t="s">
        <v>30</v>
      </c>
      <c r="B211">
        <v>2018</v>
      </c>
      <c r="C211" s="1" t="s">
        <v>233</v>
      </c>
      <c r="D211" s="13">
        <v>137.1</v>
      </c>
      <c r="E211" s="1">
        <v>150.80000000000001</v>
      </c>
      <c r="F211" s="1">
        <v>136.69999999999999</v>
      </c>
      <c r="G211" s="1">
        <v>141.9</v>
      </c>
      <c r="H211" s="1">
        <v>122.8</v>
      </c>
      <c r="I211" s="1">
        <v>143.9</v>
      </c>
      <c r="J211" s="1">
        <v>147.5</v>
      </c>
      <c r="K211" s="1">
        <v>121</v>
      </c>
      <c r="L211" s="1">
        <v>111.6</v>
      </c>
      <c r="M211" s="1">
        <v>140.6</v>
      </c>
      <c r="N211" s="1">
        <v>137.5</v>
      </c>
      <c r="O211" s="1">
        <v>156.1</v>
      </c>
      <c r="P211" s="1">
        <v>140</v>
      </c>
      <c r="Q211" s="1">
        <v>161.9</v>
      </c>
      <c r="R211" s="1">
        <v>151.69999999999999</v>
      </c>
      <c r="S211" s="1">
        <v>145.5</v>
      </c>
      <c r="T211" s="1">
        <v>150.80000000000001</v>
      </c>
      <c r="U211" s="1">
        <v>146.66666666666666</v>
      </c>
      <c r="V211" s="1">
        <v>150.30000000000001</v>
      </c>
      <c r="W211" s="1">
        <v>148</v>
      </c>
      <c r="X211" s="1">
        <v>145.4</v>
      </c>
      <c r="Y211" s="1">
        <v>130.30000000000001</v>
      </c>
      <c r="Z211" s="1">
        <v>143.1</v>
      </c>
      <c r="AA211" s="1">
        <v>150.19999999999999</v>
      </c>
      <c r="AB211" s="1">
        <v>133.1</v>
      </c>
      <c r="AC211" s="1">
        <v>140.1</v>
      </c>
      <c r="AD211" s="1">
        <v>142.4</v>
      </c>
      <c r="AE211" s="1"/>
    </row>
    <row r="212" spans="1:31" hidden="1" x14ac:dyDescent="0.35">
      <c r="A212" s="1" t="s">
        <v>54</v>
      </c>
      <c r="B212">
        <v>2018</v>
      </c>
      <c r="C212" s="1" t="s">
        <v>233</v>
      </c>
      <c r="D212" s="13">
        <v>138.1</v>
      </c>
      <c r="E212" s="1">
        <v>146.30000000000001</v>
      </c>
      <c r="F212" s="1">
        <v>137.80000000000001</v>
      </c>
      <c r="G212" s="1">
        <v>141.6</v>
      </c>
      <c r="H212" s="1">
        <v>118.1</v>
      </c>
      <c r="I212" s="1">
        <v>141.5</v>
      </c>
      <c r="J212" s="1">
        <v>145.19999999999999</v>
      </c>
      <c r="K212" s="1">
        <v>115.3</v>
      </c>
      <c r="L212" s="1">
        <v>112.5</v>
      </c>
      <c r="M212" s="1">
        <v>141.4</v>
      </c>
      <c r="N212" s="1">
        <v>128</v>
      </c>
      <c r="O212" s="1">
        <v>152.6</v>
      </c>
      <c r="P212" s="1">
        <v>139.1</v>
      </c>
      <c r="Q212" s="1">
        <v>164.4</v>
      </c>
      <c r="R212" s="1">
        <v>142.4</v>
      </c>
      <c r="S212" s="1">
        <v>130.19999999999999</v>
      </c>
      <c r="T212" s="1">
        <v>140.5</v>
      </c>
      <c r="U212" s="1">
        <v>146.9</v>
      </c>
      <c r="V212" s="1">
        <v>136.69999999999999</v>
      </c>
      <c r="W212" s="1">
        <v>135.80000000000001</v>
      </c>
      <c r="X212" s="1">
        <v>136.80000000000001</v>
      </c>
      <c r="Y212" s="1">
        <v>121.2</v>
      </c>
      <c r="Z212" s="1">
        <v>131.30000000000001</v>
      </c>
      <c r="AA212" s="1">
        <v>146.1</v>
      </c>
      <c r="AB212" s="1">
        <v>130.5</v>
      </c>
      <c r="AC212" s="1">
        <v>132.19999999999999</v>
      </c>
      <c r="AD212" s="1">
        <v>139</v>
      </c>
      <c r="AE212" s="1"/>
    </row>
    <row r="213" spans="1:31" hidden="1" x14ac:dyDescent="0.35">
      <c r="A213" s="1" t="s">
        <v>73</v>
      </c>
      <c r="B213">
        <v>2018</v>
      </c>
      <c r="C213" s="1" t="s">
        <v>233</v>
      </c>
      <c r="D213" s="13">
        <v>137.4</v>
      </c>
      <c r="E213" s="1">
        <v>149.19999999999999</v>
      </c>
      <c r="F213" s="1">
        <v>137.1</v>
      </c>
      <c r="G213" s="1">
        <v>141.80000000000001</v>
      </c>
      <c r="H213" s="1">
        <v>121.1</v>
      </c>
      <c r="I213" s="1">
        <v>142.80000000000001</v>
      </c>
      <c r="J213" s="1">
        <v>146.69999999999999</v>
      </c>
      <c r="K213" s="1">
        <v>119.1</v>
      </c>
      <c r="L213" s="1">
        <v>111.9</v>
      </c>
      <c r="M213" s="1">
        <v>140.9</v>
      </c>
      <c r="N213" s="1">
        <v>133.5</v>
      </c>
      <c r="O213" s="1">
        <v>154.5</v>
      </c>
      <c r="P213" s="1">
        <v>139.69999999999999</v>
      </c>
      <c r="Q213" s="1">
        <v>162.6</v>
      </c>
      <c r="R213" s="1">
        <v>148</v>
      </c>
      <c r="S213" s="1">
        <v>139.1</v>
      </c>
      <c r="T213" s="1">
        <v>146.69999999999999</v>
      </c>
      <c r="U213" s="1">
        <v>146.9</v>
      </c>
      <c r="V213" s="1">
        <v>145.1</v>
      </c>
      <c r="W213" s="1">
        <v>142.19999999999999</v>
      </c>
      <c r="X213" s="1">
        <v>142.1</v>
      </c>
      <c r="Y213" s="1">
        <v>125.5</v>
      </c>
      <c r="Z213" s="1">
        <v>136.5</v>
      </c>
      <c r="AA213" s="1">
        <v>147.80000000000001</v>
      </c>
      <c r="AB213" s="1">
        <v>132</v>
      </c>
      <c r="AC213" s="1">
        <v>136.30000000000001</v>
      </c>
      <c r="AD213" s="1">
        <v>140.80000000000001</v>
      </c>
      <c r="AE213" s="1"/>
    </row>
    <row r="214" spans="1:31" hidden="1" x14ac:dyDescent="0.35">
      <c r="A214" s="1" t="s">
        <v>30</v>
      </c>
      <c r="B214">
        <v>2018</v>
      </c>
      <c r="C214" s="1" t="s">
        <v>242</v>
      </c>
      <c r="D214" s="13">
        <v>137.1</v>
      </c>
      <c r="E214" s="1">
        <v>151.9</v>
      </c>
      <c r="F214" s="1">
        <v>137.4</v>
      </c>
      <c r="G214" s="1">
        <v>142.4</v>
      </c>
      <c r="H214" s="1">
        <v>124.2</v>
      </c>
      <c r="I214" s="1">
        <v>140.19999999999999</v>
      </c>
      <c r="J214" s="1">
        <v>136.6</v>
      </c>
      <c r="K214" s="1">
        <v>120.9</v>
      </c>
      <c r="L214" s="1">
        <v>109.9</v>
      </c>
      <c r="M214" s="1">
        <v>140.19999999999999</v>
      </c>
      <c r="N214" s="1">
        <v>137.80000000000001</v>
      </c>
      <c r="O214" s="1">
        <v>156</v>
      </c>
      <c r="P214" s="1">
        <v>138.5</v>
      </c>
      <c r="Q214" s="1">
        <v>162.4</v>
      </c>
      <c r="R214" s="1">
        <v>151.6</v>
      </c>
      <c r="S214" s="1">
        <v>145.9</v>
      </c>
      <c r="T214" s="1">
        <v>150.80000000000001</v>
      </c>
      <c r="U214" s="1">
        <v>147.03333333333333</v>
      </c>
      <c r="V214" s="1">
        <v>149</v>
      </c>
      <c r="W214" s="1">
        <v>149.5</v>
      </c>
      <c r="X214" s="1">
        <v>149.6</v>
      </c>
      <c r="Y214" s="1">
        <v>128.9</v>
      </c>
      <c r="Z214" s="1">
        <v>143.30000000000001</v>
      </c>
      <c r="AA214" s="1">
        <v>155.1</v>
      </c>
      <c r="AB214" s="1">
        <v>133.19999999999999</v>
      </c>
      <c r="AC214" s="1">
        <v>141.6</v>
      </c>
      <c r="AD214" s="1">
        <v>141.9</v>
      </c>
      <c r="AE214" s="1"/>
    </row>
    <row r="215" spans="1:31" hidden="1" x14ac:dyDescent="0.35">
      <c r="A215" s="1" t="s">
        <v>54</v>
      </c>
      <c r="B215">
        <v>2018</v>
      </c>
      <c r="C215" s="1" t="s">
        <v>242</v>
      </c>
      <c r="D215" s="13">
        <v>138.5</v>
      </c>
      <c r="E215" s="1">
        <v>147.80000000000001</v>
      </c>
      <c r="F215" s="1">
        <v>141.1</v>
      </c>
      <c r="G215" s="1">
        <v>141.6</v>
      </c>
      <c r="H215" s="1">
        <v>118.1</v>
      </c>
      <c r="I215" s="1">
        <v>138.5</v>
      </c>
      <c r="J215" s="1">
        <v>132.4</v>
      </c>
      <c r="K215" s="1">
        <v>117.5</v>
      </c>
      <c r="L215" s="1">
        <v>111</v>
      </c>
      <c r="M215" s="1">
        <v>141.5</v>
      </c>
      <c r="N215" s="1">
        <v>128.1</v>
      </c>
      <c r="O215" s="1">
        <v>152.9</v>
      </c>
      <c r="P215" s="1">
        <v>137.6</v>
      </c>
      <c r="Q215" s="1">
        <v>164.6</v>
      </c>
      <c r="R215" s="1">
        <v>142.69999999999999</v>
      </c>
      <c r="S215" s="1">
        <v>130.30000000000001</v>
      </c>
      <c r="T215" s="1">
        <v>140.80000000000001</v>
      </c>
      <c r="U215" s="1">
        <v>146.5</v>
      </c>
      <c r="V215" s="1">
        <v>132.4</v>
      </c>
      <c r="W215" s="1">
        <v>136.19999999999999</v>
      </c>
      <c r="X215" s="1">
        <v>137.30000000000001</v>
      </c>
      <c r="Y215" s="1">
        <v>118.8</v>
      </c>
      <c r="Z215" s="1">
        <v>131.69999999999999</v>
      </c>
      <c r="AA215" s="1">
        <v>146.5</v>
      </c>
      <c r="AB215" s="1">
        <v>130.80000000000001</v>
      </c>
      <c r="AC215" s="1">
        <v>131.69999999999999</v>
      </c>
      <c r="AD215" s="1">
        <v>138</v>
      </c>
      <c r="AE215" s="1"/>
    </row>
    <row r="216" spans="1:31" hidden="1" x14ac:dyDescent="0.35">
      <c r="A216" s="1" t="s">
        <v>73</v>
      </c>
      <c r="B216">
        <v>2018</v>
      </c>
      <c r="C216" s="1" t="s">
        <v>242</v>
      </c>
      <c r="D216" s="13">
        <v>137.5</v>
      </c>
      <c r="E216" s="1">
        <v>150.5</v>
      </c>
      <c r="F216" s="1">
        <v>138.80000000000001</v>
      </c>
      <c r="G216" s="1">
        <v>142.1</v>
      </c>
      <c r="H216" s="1">
        <v>122</v>
      </c>
      <c r="I216" s="1">
        <v>139.4</v>
      </c>
      <c r="J216" s="1">
        <v>135.19999999999999</v>
      </c>
      <c r="K216" s="1">
        <v>119.8</v>
      </c>
      <c r="L216" s="1">
        <v>110.3</v>
      </c>
      <c r="M216" s="1">
        <v>140.6</v>
      </c>
      <c r="N216" s="1">
        <v>133.80000000000001</v>
      </c>
      <c r="O216" s="1">
        <v>154.6</v>
      </c>
      <c r="P216" s="1">
        <v>138.19999999999999</v>
      </c>
      <c r="Q216" s="1">
        <v>163</v>
      </c>
      <c r="R216" s="1">
        <v>148.1</v>
      </c>
      <c r="S216" s="1">
        <v>139.4</v>
      </c>
      <c r="T216" s="1">
        <v>146.80000000000001</v>
      </c>
      <c r="U216" s="1">
        <v>146.5</v>
      </c>
      <c r="V216" s="1">
        <v>142.69999999999999</v>
      </c>
      <c r="W216" s="1">
        <v>143.19999999999999</v>
      </c>
      <c r="X216" s="1">
        <v>144.9</v>
      </c>
      <c r="Y216" s="1">
        <v>123.6</v>
      </c>
      <c r="Z216" s="1">
        <v>136.80000000000001</v>
      </c>
      <c r="AA216" s="1">
        <v>150.1</v>
      </c>
      <c r="AB216" s="1">
        <v>132.19999999999999</v>
      </c>
      <c r="AC216" s="1">
        <v>136.80000000000001</v>
      </c>
      <c r="AD216" s="1">
        <v>140.1</v>
      </c>
      <c r="AE216" s="1"/>
    </row>
    <row r="217" spans="1:31" hidden="1" x14ac:dyDescent="0.35">
      <c r="A217" s="1" t="s">
        <v>30</v>
      </c>
      <c r="B217">
        <v>2019</v>
      </c>
      <c r="C217" s="1" t="s">
        <v>31</v>
      </c>
      <c r="D217" s="13">
        <v>136.6</v>
      </c>
      <c r="E217" s="1">
        <v>152.5</v>
      </c>
      <c r="F217" s="1">
        <v>138.19999999999999</v>
      </c>
      <c r="G217" s="1">
        <v>142.4</v>
      </c>
      <c r="H217" s="1">
        <v>123.9</v>
      </c>
      <c r="I217" s="1">
        <v>135.5</v>
      </c>
      <c r="J217" s="1">
        <v>131.69999999999999</v>
      </c>
      <c r="K217" s="1">
        <v>121.3</v>
      </c>
      <c r="L217" s="1">
        <v>108.4</v>
      </c>
      <c r="M217" s="1">
        <v>138.9</v>
      </c>
      <c r="N217" s="1">
        <v>137</v>
      </c>
      <c r="O217" s="1">
        <v>155.80000000000001</v>
      </c>
      <c r="P217" s="1">
        <v>137.4</v>
      </c>
      <c r="Q217" s="1">
        <v>162.69999999999999</v>
      </c>
      <c r="R217" s="1">
        <v>150.6</v>
      </c>
      <c r="S217" s="1">
        <v>145.1</v>
      </c>
      <c r="T217" s="1">
        <v>149.9</v>
      </c>
      <c r="U217" s="1">
        <v>147.56666666666666</v>
      </c>
      <c r="V217" s="1">
        <v>146.19999999999999</v>
      </c>
      <c r="W217" s="1">
        <v>150.1</v>
      </c>
      <c r="X217" s="1">
        <v>149.6</v>
      </c>
      <c r="Y217" s="1">
        <v>128.6</v>
      </c>
      <c r="Z217" s="1">
        <v>142.9</v>
      </c>
      <c r="AA217" s="1">
        <v>155.19999999999999</v>
      </c>
      <c r="AB217" s="1">
        <v>133.5</v>
      </c>
      <c r="AC217" s="1">
        <v>141.69999999999999</v>
      </c>
      <c r="AD217" s="1">
        <v>141</v>
      </c>
      <c r="AE217" s="1"/>
    </row>
    <row r="218" spans="1:31" hidden="1" x14ac:dyDescent="0.35">
      <c r="A218" s="1" t="s">
        <v>54</v>
      </c>
      <c r="B218">
        <v>2019</v>
      </c>
      <c r="C218" s="1" t="s">
        <v>31</v>
      </c>
      <c r="D218" s="13">
        <v>138.30000000000001</v>
      </c>
      <c r="E218" s="1">
        <v>149.4</v>
      </c>
      <c r="F218" s="1">
        <v>143.5</v>
      </c>
      <c r="G218" s="1">
        <v>141.69999999999999</v>
      </c>
      <c r="H218" s="1">
        <v>118.1</v>
      </c>
      <c r="I218" s="1">
        <v>135.19999999999999</v>
      </c>
      <c r="J218" s="1">
        <v>130.5</v>
      </c>
      <c r="K218" s="1">
        <v>118.2</v>
      </c>
      <c r="L218" s="1">
        <v>110.4</v>
      </c>
      <c r="M218" s="1">
        <v>140.4</v>
      </c>
      <c r="N218" s="1">
        <v>128.1</v>
      </c>
      <c r="O218" s="1">
        <v>153.19999999999999</v>
      </c>
      <c r="P218" s="1">
        <v>137.30000000000001</v>
      </c>
      <c r="Q218" s="1">
        <v>164.7</v>
      </c>
      <c r="R218" s="1">
        <v>143</v>
      </c>
      <c r="S218" s="1">
        <v>130.4</v>
      </c>
      <c r="T218" s="1">
        <v>141.1</v>
      </c>
      <c r="U218" s="1">
        <v>147.69999999999999</v>
      </c>
      <c r="V218" s="1">
        <v>128.6</v>
      </c>
      <c r="W218" s="1">
        <v>136.30000000000001</v>
      </c>
      <c r="X218" s="1">
        <v>137.80000000000001</v>
      </c>
      <c r="Y218" s="1">
        <v>118.6</v>
      </c>
      <c r="Z218" s="1">
        <v>131.9</v>
      </c>
      <c r="AA218" s="1">
        <v>146.6</v>
      </c>
      <c r="AB218" s="1">
        <v>131.69999999999999</v>
      </c>
      <c r="AC218" s="1">
        <v>131.80000000000001</v>
      </c>
      <c r="AD218" s="1">
        <v>138</v>
      </c>
      <c r="AE218" s="1"/>
    </row>
    <row r="219" spans="1:31" hidden="1" x14ac:dyDescent="0.35">
      <c r="A219" s="1" t="s">
        <v>73</v>
      </c>
      <c r="B219">
        <v>2019</v>
      </c>
      <c r="C219" s="1" t="s">
        <v>31</v>
      </c>
      <c r="D219" s="13">
        <v>137.1</v>
      </c>
      <c r="E219" s="1">
        <v>151.4</v>
      </c>
      <c r="F219" s="1">
        <v>140.19999999999999</v>
      </c>
      <c r="G219" s="1">
        <v>142.1</v>
      </c>
      <c r="H219" s="1">
        <v>121.8</v>
      </c>
      <c r="I219" s="1">
        <v>135.4</v>
      </c>
      <c r="J219" s="1">
        <v>131.30000000000001</v>
      </c>
      <c r="K219" s="1">
        <v>120.3</v>
      </c>
      <c r="L219" s="1">
        <v>109.1</v>
      </c>
      <c r="M219" s="1">
        <v>139.4</v>
      </c>
      <c r="N219" s="1">
        <v>133.30000000000001</v>
      </c>
      <c r="O219" s="1">
        <v>154.6</v>
      </c>
      <c r="P219" s="1">
        <v>137.4</v>
      </c>
      <c r="Q219" s="1">
        <v>163.19999999999999</v>
      </c>
      <c r="R219" s="1">
        <v>147.6</v>
      </c>
      <c r="S219" s="1">
        <v>139</v>
      </c>
      <c r="T219" s="1">
        <v>146.4</v>
      </c>
      <c r="U219" s="1">
        <v>147.69999999999999</v>
      </c>
      <c r="V219" s="1">
        <v>139.5</v>
      </c>
      <c r="W219" s="1">
        <v>143.6</v>
      </c>
      <c r="X219" s="1">
        <v>145.1</v>
      </c>
      <c r="Y219" s="1">
        <v>123.3</v>
      </c>
      <c r="Z219" s="1">
        <v>136.69999999999999</v>
      </c>
      <c r="AA219" s="1">
        <v>150.19999999999999</v>
      </c>
      <c r="AB219" s="1">
        <v>132.80000000000001</v>
      </c>
      <c r="AC219" s="1">
        <v>136.9</v>
      </c>
      <c r="AD219" s="1">
        <v>139.6</v>
      </c>
      <c r="AE219" s="1"/>
    </row>
    <row r="220" spans="1:31" hidden="1" x14ac:dyDescent="0.35">
      <c r="A220" s="1" t="s">
        <v>30</v>
      </c>
      <c r="B220">
        <v>2019</v>
      </c>
      <c r="C220" s="1" t="s">
        <v>85</v>
      </c>
      <c r="D220" s="13">
        <v>136.80000000000001</v>
      </c>
      <c r="E220" s="1">
        <v>153</v>
      </c>
      <c r="F220" s="1">
        <v>139.1</v>
      </c>
      <c r="G220" s="1">
        <v>142.5</v>
      </c>
      <c r="H220" s="1">
        <v>124.1</v>
      </c>
      <c r="I220" s="1">
        <v>135.80000000000001</v>
      </c>
      <c r="J220" s="1">
        <v>128.69999999999999</v>
      </c>
      <c r="K220" s="1">
        <v>121.5</v>
      </c>
      <c r="L220" s="1">
        <v>108.3</v>
      </c>
      <c r="M220" s="1">
        <v>139.19999999999999</v>
      </c>
      <c r="N220" s="1">
        <v>137.4</v>
      </c>
      <c r="O220" s="1">
        <v>156.19999999999999</v>
      </c>
      <c r="P220" s="1">
        <v>137.19999999999999</v>
      </c>
      <c r="Q220" s="1">
        <v>162.80000000000001</v>
      </c>
      <c r="R220" s="1">
        <v>150.5</v>
      </c>
      <c r="S220" s="1">
        <v>146.1</v>
      </c>
      <c r="T220" s="1">
        <v>149.9</v>
      </c>
      <c r="U220" s="1">
        <v>148.4</v>
      </c>
      <c r="V220" s="1">
        <v>145.30000000000001</v>
      </c>
      <c r="W220" s="1">
        <v>150.1</v>
      </c>
      <c r="X220" s="1">
        <v>149.9</v>
      </c>
      <c r="Y220" s="1">
        <v>129.19999999999999</v>
      </c>
      <c r="Z220" s="1">
        <v>143.4</v>
      </c>
      <c r="AA220" s="1">
        <v>155.5</v>
      </c>
      <c r="AB220" s="1">
        <v>134.9</v>
      </c>
      <c r="AC220" s="1">
        <v>142.19999999999999</v>
      </c>
      <c r="AD220" s="1">
        <v>141</v>
      </c>
      <c r="AE220" s="1"/>
    </row>
    <row r="221" spans="1:31" hidden="1" x14ac:dyDescent="0.35">
      <c r="A221" s="1" t="s">
        <v>54</v>
      </c>
      <c r="B221">
        <v>2019</v>
      </c>
      <c r="C221" s="1" t="s">
        <v>85</v>
      </c>
      <c r="D221" s="13">
        <v>139.4</v>
      </c>
      <c r="E221" s="1">
        <v>150.1</v>
      </c>
      <c r="F221" s="1">
        <v>145.30000000000001</v>
      </c>
      <c r="G221" s="1">
        <v>141.69999999999999</v>
      </c>
      <c r="H221" s="1">
        <v>118.4</v>
      </c>
      <c r="I221" s="1">
        <v>137</v>
      </c>
      <c r="J221" s="1">
        <v>131.6</v>
      </c>
      <c r="K221" s="1">
        <v>119.9</v>
      </c>
      <c r="L221" s="1">
        <v>110.4</v>
      </c>
      <c r="M221" s="1">
        <v>140.80000000000001</v>
      </c>
      <c r="N221" s="1">
        <v>128.30000000000001</v>
      </c>
      <c r="O221" s="1">
        <v>153.5</v>
      </c>
      <c r="P221" s="1">
        <v>138</v>
      </c>
      <c r="Q221" s="1">
        <v>164.9</v>
      </c>
      <c r="R221" s="1">
        <v>143.30000000000001</v>
      </c>
      <c r="S221" s="1">
        <v>130.80000000000001</v>
      </c>
      <c r="T221" s="1">
        <v>141.4</v>
      </c>
      <c r="U221" s="1">
        <v>148.5</v>
      </c>
      <c r="V221" s="1">
        <v>127.1</v>
      </c>
      <c r="W221" s="1">
        <v>136.6</v>
      </c>
      <c r="X221" s="1">
        <v>138.5</v>
      </c>
      <c r="Y221" s="1">
        <v>119.2</v>
      </c>
      <c r="Z221" s="1">
        <v>132.19999999999999</v>
      </c>
      <c r="AA221" s="1">
        <v>146.6</v>
      </c>
      <c r="AB221" s="1">
        <v>133</v>
      </c>
      <c r="AC221" s="1">
        <v>132.4</v>
      </c>
      <c r="AD221" s="1">
        <v>138.6</v>
      </c>
      <c r="AE221" s="1"/>
    </row>
    <row r="222" spans="1:31" hidden="1" x14ac:dyDescent="0.35">
      <c r="A222" s="1" t="s">
        <v>73</v>
      </c>
      <c r="B222">
        <v>2019</v>
      </c>
      <c r="C222" s="1" t="s">
        <v>85</v>
      </c>
      <c r="D222" s="13">
        <v>137.6</v>
      </c>
      <c r="E222" s="1">
        <v>152</v>
      </c>
      <c r="F222" s="1">
        <v>141.5</v>
      </c>
      <c r="G222" s="1">
        <v>142.19999999999999</v>
      </c>
      <c r="H222" s="1">
        <v>122</v>
      </c>
      <c r="I222" s="1">
        <v>136.4</v>
      </c>
      <c r="J222" s="1">
        <v>129.69999999999999</v>
      </c>
      <c r="K222" s="1">
        <v>121</v>
      </c>
      <c r="L222" s="1">
        <v>109</v>
      </c>
      <c r="M222" s="1">
        <v>139.69999999999999</v>
      </c>
      <c r="N222" s="1">
        <v>133.6</v>
      </c>
      <c r="O222" s="1">
        <v>154.9</v>
      </c>
      <c r="P222" s="1">
        <v>137.5</v>
      </c>
      <c r="Q222" s="1">
        <v>163.4</v>
      </c>
      <c r="R222" s="1">
        <v>147.69999999999999</v>
      </c>
      <c r="S222" s="1">
        <v>139.69999999999999</v>
      </c>
      <c r="T222" s="1">
        <v>146.5</v>
      </c>
      <c r="U222" s="1">
        <v>148.5</v>
      </c>
      <c r="V222" s="1">
        <v>138.4</v>
      </c>
      <c r="W222" s="1">
        <v>143.69999999999999</v>
      </c>
      <c r="X222" s="1">
        <v>145.6</v>
      </c>
      <c r="Y222" s="1">
        <v>123.9</v>
      </c>
      <c r="Z222" s="1">
        <v>137.1</v>
      </c>
      <c r="AA222" s="1">
        <v>150.30000000000001</v>
      </c>
      <c r="AB222" s="1">
        <v>134.1</v>
      </c>
      <c r="AC222" s="1">
        <v>137.4</v>
      </c>
      <c r="AD222" s="1">
        <v>139.9</v>
      </c>
      <c r="AE222" s="1"/>
    </row>
    <row r="223" spans="1:31" hidden="1" x14ac:dyDescent="0.35">
      <c r="A223" s="1" t="s">
        <v>30</v>
      </c>
      <c r="B223">
        <v>2019</v>
      </c>
      <c r="C223" s="1" t="s">
        <v>107</v>
      </c>
      <c r="D223" s="13">
        <v>136.9</v>
      </c>
      <c r="E223" s="1">
        <v>154.1</v>
      </c>
      <c r="F223" s="1">
        <v>138.69999999999999</v>
      </c>
      <c r="G223" s="1">
        <v>142.5</v>
      </c>
      <c r="H223" s="1">
        <v>124.1</v>
      </c>
      <c r="I223" s="1">
        <v>136.1</v>
      </c>
      <c r="J223" s="1">
        <v>128.19999999999999</v>
      </c>
      <c r="K223" s="1">
        <v>122.3</v>
      </c>
      <c r="L223" s="1">
        <v>108.3</v>
      </c>
      <c r="M223" s="1">
        <v>138.9</v>
      </c>
      <c r="N223" s="1">
        <v>137.4</v>
      </c>
      <c r="O223" s="1">
        <v>156.4</v>
      </c>
      <c r="P223" s="1">
        <v>137.30000000000001</v>
      </c>
      <c r="Q223" s="1">
        <v>162.9</v>
      </c>
      <c r="R223" s="1">
        <v>150.80000000000001</v>
      </c>
      <c r="S223" s="1">
        <v>146.1</v>
      </c>
      <c r="T223" s="1">
        <v>150.1</v>
      </c>
      <c r="U223" s="1">
        <v>149.20000000000002</v>
      </c>
      <c r="V223" s="1">
        <v>146.4</v>
      </c>
      <c r="W223" s="1">
        <v>150</v>
      </c>
      <c r="X223" s="1">
        <v>150.4</v>
      </c>
      <c r="Y223" s="1">
        <v>129.9</v>
      </c>
      <c r="Z223" s="1">
        <v>143.80000000000001</v>
      </c>
      <c r="AA223" s="1">
        <v>155.5</v>
      </c>
      <c r="AB223" s="1">
        <v>134</v>
      </c>
      <c r="AC223" s="1">
        <v>142.4</v>
      </c>
      <c r="AD223" s="1">
        <v>141.19999999999999</v>
      </c>
      <c r="AE223" s="1"/>
    </row>
    <row r="224" spans="1:31" hidden="1" x14ac:dyDescent="0.35">
      <c r="A224" s="1" t="s">
        <v>54</v>
      </c>
      <c r="B224">
        <v>2019</v>
      </c>
      <c r="C224" s="1" t="s">
        <v>107</v>
      </c>
      <c r="D224" s="13">
        <v>139.69999999999999</v>
      </c>
      <c r="E224" s="1">
        <v>151.1</v>
      </c>
      <c r="F224" s="1">
        <v>142.9</v>
      </c>
      <c r="G224" s="1">
        <v>141.9</v>
      </c>
      <c r="H224" s="1">
        <v>118.4</v>
      </c>
      <c r="I224" s="1">
        <v>139.4</v>
      </c>
      <c r="J224" s="1">
        <v>141.19999999999999</v>
      </c>
      <c r="K224" s="1">
        <v>120.7</v>
      </c>
      <c r="L224" s="1">
        <v>110.4</v>
      </c>
      <c r="M224" s="1">
        <v>140.69999999999999</v>
      </c>
      <c r="N224" s="1">
        <v>128.5</v>
      </c>
      <c r="O224" s="1">
        <v>153.9</v>
      </c>
      <c r="P224" s="1">
        <v>139.6</v>
      </c>
      <c r="Q224" s="1">
        <v>165.3</v>
      </c>
      <c r="R224" s="1">
        <v>143.5</v>
      </c>
      <c r="S224" s="1">
        <v>131.19999999999999</v>
      </c>
      <c r="T224" s="1">
        <v>141.6</v>
      </c>
      <c r="U224" s="1">
        <v>149</v>
      </c>
      <c r="V224" s="1">
        <v>128.80000000000001</v>
      </c>
      <c r="W224" s="1">
        <v>136.80000000000001</v>
      </c>
      <c r="X224" s="1">
        <v>139.19999999999999</v>
      </c>
      <c r="Y224" s="1">
        <v>119.9</v>
      </c>
      <c r="Z224" s="1">
        <v>133</v>
      </c>
      <c r="AA224" s="1">
        <v>146.69999999999999</v>
      </c>
      <c r="AB224" s="1">
        <v>132.5</v>
      </c>
      <c r="AC224" s="1">
        <v>132.80000000000001</v>
      </c>
      <c r="AD224" s="1">
        <v>139.5</v>
      </c>
      <c r="AE224" s="1"/>
    </row>
    <row r="225" spans="1:31" hidden="1" x14ac:dyDescent="0.35">
      <c r="A225" s="1" t="s">
        <v>73</v>
      </c>
      <c r="B225">
        <v>2019</v>
      </c>
      <c r="C225" s="1" t="s">
        <v>107</v>
      </c>
      <c r="D225" s="13">
        <v>137.80000000000001</v>
      </c>
      <c r="E225" s="1">
        <v>153</v>
      </c>
      <c r="F225" s="1">
        <v>140.30000000000001</v>
      </c>
      <c r="G225" s="1">
        <v>142.30000000000001</v>
      </c>
      <c r="H225" s="1">
        <v>122</v>
      </c>
      <c r="I225" s="1">
        <v>137.6</v>
      </c>
      <c r="J225" s="1">
        <v>132.6</v>
      </c>
      <c r="K225" s="1">
        <v>121.8</v>
      </c>
      <c r="L225" s="1">
        <v>109</v>
      </c>
      <c r="M225" s="1">
        <v>139.5</v>
      </c>
      <c r="N225" s="1">
        <v>133.69999999999999</v>
      </c>
      <c r="O225" s="1">
        <v>155.19999999999999</v>
      </c>
      <c r="P225" s="1">
        <v>138.1</v>
      </c>
      <c r="Q225" s="1">
        <v>163.5</v>
      </c>
      <c r="R225" s="1">
        <v>147.9</v>
      </c>
      <c r="S225" s="1">
        <v>139.9</v>
      </c>
      <c r="T225" s="1">
        <v>146.69999999999999</v>
      </c>
      <c r="U225" s="1">
        <v>149</v>
      </c>
      <c r="V225" s="1">
        <v>139.69999999999999</v>
      </c>
      <c r="W225" s="1">
        <v>143.80000000000001</v>
      </c>
      <c r="X225" s="1">
        <v>146.19999999999999</v>
      </c>
      <c r="Y225" s="1">
        <v>124.6</v>
      </c>
      <c r="Z225" s="1">
        <v>137.69999999999999</v>
      </c>
      <c r="AA225" s="1">
        <v>150.30000000000001</v>
      </c>
      <c r="AB225" s="1">
        <v>133.4</v>
      </c>
      <c r="AC225" s="1">
        <v>137.69999999999999</v>
      </c>
      <c r="AD225" s="1">
        <v>140.4</v>
      </c>
      <c r="AE225" s="1"/>
    </row>
    <row r="226" spans="1:31" hidden="1" x14ac:dyDescent="0.35">
      <c r="A226" s="1" t="s">
        <v>30</v>
      </c>
      <c r="B226">
        <v>2019</v>
      </c>
      <c r="C226" s="1" t="s">
        <v>136</v>
      </c>
      <c r="D226" s="13">
        <v>137.4</v>
      </c>
      <c r="E226" s="1">
        <v>159.5</v>
      </c>
      <c r="F226" s="1">
        <v>134.5</v>
      </c>
      <c r="G226" s="1">
        <v>142.6</v>
      </c>
      <c r="H226" s="1">
        <v>124</v>
      </c>
      <c r="I226" s="1">
        <v>143.69999999999999</v>
      </c>
      <c r="J226" s="1">
        <v>133.4</v>
      </c>
      <c r="K226" s="1">
        <v>125.1</v>
      </c>
      <c r="L226" s="1">
        <v>109.3</v>
      </c>
      <c r="M226" s="1">
        <v>139.30000000000001</v>
      </c>
      <c r="N226" s="1">
        <v>137.69999999999999</v>
      </c>
      <c r="O226" s="1">
        <v>156.4</v>
      </c>
      <c r="P226" s="1">
        <v>139.19999999999999</v>
      </c>
      <c r="Q226" s="1">
        <v>163.30000000000001</v>
      </c>
      <c r="R226" s="1">
        <v>151.30000000000001</v>
      </c>
      <c r="S226" s="1">
        <v>146.6</v>
      </c>
      <c r="T226" s="1">
        <v>150.69999999999999</v>
      </c>
      <c r="U226" s="1">
        <v>149.5</v>
      </c>
      <c r="V226" s="1">
        <v>146.9</v>
      </c>
      <c r="W226" s="1">
        <v>149.5</v>
      </c>
      <c r="X226" s="1">
        <v>151.30000000000001</v>
      </c>
      <c r="Y226" s="1">
        <v>130.19999999999999</v>
      </c>
      <c r="Z226" s="1">
        <v>145.9</v>
      </c>
      <c r="AA226" s="1">
        <v>156.69999999999999</v>
      </c>
      <c r="AB226" s="1">
        <v>133.9</v>
      </c>
      <c r="AC226" s="1">
        <v>142.9</v>
      </c>
      <c r="AD226" s="1">
        <v>142.4</v>
      </c>
      <c r="AE226" s="1"/>
    </row>
    <row r="227" spans="1:31" hidden="1" x14ac:dyDescent="0.35">
      <c r="A227" s="1" t="s">
        <v>54</v>
      </c>
      <c r="B227">
        <v>2019</v>
      </c>
      <c r="C227" s="1" t="s">
        <v>136</v>
      </c>
      <c r="D227" s="13">
        <v>140.4</v>
      </c>
      <c r="E227" s="1">
        <v>156.69999999999999</v>
      </c>
      <c r="F227" s="1">
        <v>138.30000000000001</v>
      </c>
      <c r="G227" s="1">
        <v>142.4</v>
      </c>
      <c r="H227" s="1">
        <v>118.6</v>
      </c>
      <c r="I227" s="1">
        <v>149.69999999999999</v>
      </c>
      <c r="J227" s="1">
        <v>161.6</v>
      </c>
      <c r="K227" s="1">
        <v>124.4</v>
      </c>
      <c r="L227" s="1">
        <v>111.2</v>
      </c>
      <c r="M227" s="1">
        <v>141</v>
      </c>
      <c r="N227" s="1">
        <v>128.9</v>
      </c>
      <c r="O227" s="1">
        <v>154.5</v>
      </c>
      <c r="P227" s="1">
        <v>143.80000000000001</v>
      </c>
      <c r="Q227" s="1">
        <v>166.2</v>
      </c>
      <c r="R227" s="1">
        <v>144</v>
      </c>
      <c r="S227" s="1">
        <v>131.69999999999999</v>
      </c>
      <c r="T227" s="1">
        <v>142.19999999999999</v>
      </c>
      <c r="U227" s="1">
        <v>150.1</v>
      </c>
      <c r="V227" s="1">
        <v>129.4</v>
      </c>
      <c r="W227" s="1">
        <v>137.19999999999999</v>
      </c>
      <c r="X227" s="1">
        <v>139.80000000000001</v>
      </c>
      <c r="Y227" s="1">
        <v>120.1</v>
      </c>
      <c r="Z227" s="1">
        <v>134</v>
      </c>
      <c r="AA227" s="1">
        <v>148</v>
      </c>
      <c r="AB227" s="1">
        <v>132.6</v>
      </c>
      <c r="AC227" s="1">
        <v>133.30000000000001</v>
      </c>
      <c r="AD227" s="1">
        <v>141.5</v>
      </c>
      <c r="AE227" s="1"/>
    </row>
    <row r="228" spans="1:31" hidden="1" x14ac:dyDescent="0.35">
      <c r="A228" s="1" t="s">
        <v>73</v>
      </c>
      <c r="B228">
        <v>2019</v>
      </c>
      <c r="C228" s="1" t="s">
        <v>136</v>
      </c>
      <c r="D228" s="13">
        <v>138.30000000000001</v>
      </c>
      <c r="E228" s="1">
        <v>158.5</v>
      </c>
      <c r="F228" s="1">
        <v>136</v>
      </c>
      <c r="G228" s="1">
        <v>142.5</v>
      </c>
      <c r="H228" s="1">
        <v>122</v>
      </c>
      <c r="I228" s="1">
        <v>146.5</v>
      </c>
      <c r="J228" s="1">
        <v>143</v>
      </c>
      <c r="K228" s="1">
        <v>124.9</v>
      </c>
      <c r="L228" s="1">
        <v>109.9</v>
      </c>
      <c r="M228" s="1">
        <v>139.9</v>
      </c>
      <c r="N228" s="1">
        <v>134</v>
      </c>
      <c r="O228" s="1">
        <v>155.5</v>
      </c>
      <c r="P228" s="1">
        <v>140.9</v>
      </c>
      <c r="Q228" s="1">
        <v>164.1</v>
      </c>
      <c r="R228" s="1">
        <v>148.4</v>
      </c>
      <c r="S228" s="1">
        <v>140.4</v>
      </c>
      <c r="T228" s="1">
        <v>147.30000000000001</v>
      </c>
      <c r="U228" s="1">
        <v>150.1</v>
      </c>
      <c r="V228" s="1">
        <v>140.30000000000001</v>
      </c>
      <c r="W228" s="1">
        <v>143.69999999999999</v>
      </c>
      <c r="X228" s="1">
        <v>146.9</v>
      </c>
      <c r="Y228" s="1">
        <v>124.9</v>
      </c>
      <c r="Z228" s="1">
        <v>139.19999999999999</v>
      </c>
      <c r="AA228" s="1">
        <v>151.6</v>
      </c>
      <c r="AB228" s="1">
        <v>133.4</v>
      </c>
      <c r="AC228" s="1">
        <v>138.19999999999999</v>
      </c>
      <c r="AD228" s="1">
        <v>142</v>
      </c>
      <c r="AE228" s="1"/>
    </row>
    <row r="229" spans="1:31" hidden="1" x14ac:dyDescent="0.35">
      <c r="A229" s="1" t="s">
        <v>30</v>
      </c>
      <c r="B229">
        <v>2019</v>
      </c>
      <c r="C229" s="1" t="s">
        <v>146</v>
      </c>
      <c r="D229" s="13">
        <v>137.80000000000001</v>
      </c>
      <c r="E229" s="1">
        <v>163.5</v>
      </c>
      <c r="F229" s="1">
        <v>136.19999999999999</v>
      </c>
      <c r="G229" s="1">
        <v>143.19999999999999</v>
      </c>
      <c r="H229" s="1">
        <v>124.3</v>
      </c>
      <c r="I229" s="1">
        <v>143.30000000000001</v>
      </c>
      <c r="J229" s="1">
        <v>140.6</v>
      </c>
      <c r="K229" s="1">
        <v>128.69999999999999</v>
      </c>
      <c r="L229" s="1">
        <v>110.6</v>
      </c>
      <c r="M229" s="1">
        <v>140.4</v>
      </c>
      <c r="N229" s="1">
        <v>138</v>
      </c>
      <c r="O229" s="1">
        <v>156.6</v>
      </c>
      <c r="P229" s="1">
        <v>141</v>
      </c>
      <c r="Q229" s="1">
        <v>164.2</v>
      </c>
      <c r="R229" s="1">
        <v>151.4</v>
      </c>
      <c r="S229" s="1">
        <v>146.5</v>
      </c>
      <c r="T229" s="1">
        <v>150.69999999999999</v>
      </c>
      <c r="U229" s="1">
        <v>150.03333333333333</v>
      </c>
      <c r="V229" s="1">
        <v>147.80000000000001</v>
      </c>
      <c r="W229" s="1">
        <v>149.6</v>
      </c>
      <c r="X229" s="1">
        <v>151.69999999999999</v>
      </c>
      <c r="Y229" s="1">
        <v>130.19999999999999</v>
      </c>
      <c r="Z229" s="1">
        <v>146.4</v>
      </c>
      <c r="AA229" s="1">
        <v>157.69999999999999</v>
      </c>
      <c r="AB229" s="1">
        <v>134.80000000000001</v>
      </c>
      <c r="AC229" s="1">
        <v>143.30000000000001</v>
      </c>
      <c r="AD229" s="1">
        <v>143.6</v>
      </c>
      <c r="AE229" s="1"/>
    </row>
    <row r="230" spans="1:31" hidden="1" x14ac:dyDescent="0.35">
      <c r="A230" s="1" t="s">
        <v>54</v>
      </c>
      <c r="B230">
        <v>2019</v>
      </c>
      <c r="C230" s="1" t="s">
        <v>146</v>
      </c>
      <c r="D230" s="13">
        <v>140.69999999999999</v>
      </c>
      <c r="E230" s="1">
        <v>159.6</v>
      </c>
      <c r="F230" s="1">
        <v>140.4</v>
      </c>
      <c r="G230" s="1">
        <v>143.4</v>
      </c>
      <c r="H230" s="1">
        <v>118.6</v>
      </c>
      <c r="I230" s="1">
        <v>150.9</v>
      </c>
      <c r="J230" s="1">
        <v>169.8</v>
      </c>
      <c r="K230" s="1">
        <v>127.4</v>
      </c>
      <c r="L230" s="1">
        <v>111.8</v>
      </c>
      <c r="M230" s="1">
        <v>141</v>
      </c>
      <c r="N230" s="1">
        <v>129</v>
      </c>
      <c r="O230" s="1">
        <v>155.1</v>
      </c>
      <c r="P230" s="1">
        <v>145.6</v>
      </c>
      <c r="Q230" s="1">
        <v>166.7</v>
      </c>
      <c r="R230" s="1">
        <v>144.30000000000001</v>
      </c>
      <c r="S230" s="1">
        <v>131.69999999999999</v>
      </c>
      <c r="T230" s="1">
        <v>142.4</v>
      </c>
      <c r="U230" s="1">
        <v>149.4</v>
      </c>
      <c r="V230" s="1">
        <v>130.5</v>
      </c>
      <c r="W230" s="1">
        <v>137.4</v>
      </c>
      <c r="X230" s="1">
        <v>140.30000000000001</v>
      </c>
      <c r="Y230" s="1">
        <v>119.6</v>
      </c>
      <c r="Z230" s="1">
        <v>134.30000000000001</v>
      </c>
      <c r="AA230" s="1">
        <v>148.9</v>
      </c>
      <c r="AB230" s="1">
        <v>133.69999999999999</v>
      </c>
      <c r="AC230" s="1">
        <v>133.6</v>
      </c>
      <c r="AD230" s="1">
        <v>142.1</v>
      </c>
      <c r="AE230" s="1"/>
    </row>
    <row r="231" spans="1:31" hidden="1" x14ac:dyDescent="0.35">
      <c r="A231" s="1" t="s">
        <v>73</v>
      </c>
      <c r="B231">
        <v>2019</v>
      </c>
      <c r="C231" s="1" t="s">
        <v>146</v>
      </c>
      <c r="D231" s="13">
        <v>138.69999999999999</v>
      </c>
      <c r="E231" s="1">
        <v>162.1</v>
      </c>
      <c r="F231" s="1">
        <v>137.80000000000001</v>
      </c>
      <c r="G231" s="1">
        <v>143.30000000000001</v>
      </c>
      <c r="H231" s="1">
        <v>122.2</v>
      </c>
      <c r="I231" s="1">
        <v>146.80000000000001</v>
      </c>
      <c r="J231" s="1">
        <v>150.5</v>
      </c>
      <c r="K231" s="1">
        <v>128.30000000000001</v>
      </c>
      <c r="L231" s="1">
        <v>111</v>
      </c>
      <c r="M231" s="1">
        <v>140.6</v>
      </c>
      <c r="N231" s="1">
        <v>134.19999999999999</v>
      </c>
      <c r="O231" s="1">
        <v>155.9</v>
      </c>
      <c r="P231" s="1">
        <v>142.69999999999999</v>
      </c>
      <c r="Q231" s="1">
        <v>164.9</v>
      </c>
      <c r="R231" s="1">
        <v>148.6</v>
      </c>
      <c r="S231" s="1">
        <v>140.4</v>
      </c>
      <c r="T231" s="1">
        <v>147.4</v>
      </c>
      <c r="U231" s="1">
        <v>149.4</v>
      </c>
      <c r="V231" s="1">
        <v>141.19999999999999</v>
      </c>
      <c r="W231" s="1">
        <v>143.80000000000001</v>
      </c>
      <c r="X231" s="1">
        <v>147.4</v>
      </c>
      <c r="Y231" s="1">
        <v>124.6</v>
      </c>
      <c r="Z231" s="1">
        <v>139.6</v>
      </c>
      <c r="AA231" s="1">
        <v>152.5</v>
      </c>
      <c r="AB231" s="1">
        <v>134.30000000000001</v>
      </c>
      <c r="AC231" s="1">
        <v>138.6</v>
      </c>
      <c r="AD231" s="1">
        <v>142.9</v>
      </c>
      <c r="AE231" s="1"/>
    </row>
    <row r="232" spans="1:31" hidden="1" x14ac:dyDescent="0.35">
      <c r="A232" s="1" t="s">
        <v>30</v>
      </c>
      <c r="B232">
        <v>2019</v>
      </c>
      <c r="C232" s="1" t="s">
        <v>163</v>
      </c>
      <c r="D232" s="13">
        <v>138.4</v>
      </c>
      <c r="E232" s="1">
        <v>164</v>
      </c>
      <c r="F232" s="1">
        <v>138.4</v>
      </c>
      <c r="G232" s="1">
        <v>143.9</v>
      </c>
      <c r="H232" s="1">
        <v>124.4</v>
      </c>
      <c r="I232" s="1">
        <v>146.4</v>
      </c>
      <c r="J232" s="1">
        <v>150.1</v>
      </c>
      <c r="K232" s="1">
        <v>130.6</v>
      </c>
      <c r="L232" s="1">
        <v>110.8</v>
      </c>
      <c r="M232" s="1">
        <v>141.69999999999999</v>
      </c>
      <c r="N232" s="1">
        <v>138.5</v>
      </c>
      <c r="O232" s="1">
        <v>156.69999999999999</v>
      </c>
      <c r="P232" s="1">
        <v>143</v>
      </c>
      <c r="Q232" s="1">
        <v>164.5</v>
      </c>
      <c r="R232" s="1">
        <v>151.6</v>
      </c>
      <c r="S232" s="1">
        <v>146.6</v>
      </c>
      <c r="T232" s="1">
        <v>150.9</v>
      </c>
      <c r="U232" s="1">
        <v>150.53333333333333</v>
      </c>
      <c r="V232" s="1">
        <v>146.80000000000001</v>
      </c>
      <c r="W232" s="1">
        <v>150</v>
      </c>
      <c r="X232" s="1">
        <v>152.19999999999999</v>
      </c>
      <c r="Y232" s="1">
        <v>131.19999999999999</v>
      </c>
      <c r="Z232" s="1">
        <v>147.5</v>
      </c>
      <c r="AA232" s="1">
        <v>159.1</v>
      </c>
      <c r="AB232" s="1">
        <v>136.1</v>
      </c>
      <c r="AC232" s="1">
        <v>144.19999999999999</v>
      </c>
      <c r="AD232" s="1">
        <v>144.9</v>
      </c>
      <c r="AE232" s="1"/>
    </row>
    <row r="233" spans="1:31" hidden="1" x14ac:dyDescent="0.35">
      <c r="A233" s="1" t="s">
        <v>54</v>
      </c>
      <c r="B233">
        <v>2019</v>
      </c>
      <c r="C233" s="1" t="s">
        <v>163</v>
      </c>
      <c r="D233" s="13">
        <v>141.4</v>
      </c>
      <c r="E233" s="1">
        <v>160.19999999999999</v>
      </c>
      <c r="F233" s="1">
        <v>142.5</v>
      </c>
      <c r="G233" s="1">
        <v>144.1</v>
      </c>
      <c r="H233" s="1">
        <v>119.3</v>
      </c>
      <c r="I233" s="1">
        <v>154.69999999999999</v>
      </c>
      <c r="J233" s="1">
        <v>180.1</v>
      </c>
      <c r="K233" s="1">
        <v>128.9</v>
      </c>
      <c r="L233" s="1">
        <v>111.8</v>
      </c>
      <c r="M233" s="1">
        <v>141.6</v>
      </c>
      <c r="N233" s="1">
        <v>129.5</v>
      </c>
      <c r="O233" s="1">
        <v>155.6</v>
      </c>
      <c r="P233" s="1">
        <v>147.69999999999999</v>
      </c>
      <c r="Q233" s="1">
        <v>167.2</v>
      </c>
      <c r="R233" s="1">
        <v>144.69999999999999</v>
      </c>
      <c r="S233" s="1">
        <v>131.9</v>
      </c>
      <c r="T233" s="1">
        <v>142.69999999999999</v>
      </c>
      <c r="U233" s="1">
        <v>150.6</v>
      </c>
      <c r="V233" s="1">
        <v>127</v>
      </c>
      <c r="W233" s="1">
        <v>137.69999999999999</v>
      </c>
      <c r="X233" s="1">
        <v>140.80000000000001</v>
      </c>
      <c r="Y233" s="1">
        <v>120.6</v>
      </c>
      <c r="Z233" s="1">
        <v>135</v>
      </c>
      <c r="AA233" s="1">
        <v>150.4</v>
      </c>
      <c r="AB233" s="1">
        <v>135.1</v>
      </c>
      <c r="AC233" s="1">
        <v>134.5</v>
      </c>
      <c r="AD233" s="1">
        <v>143.30000000000001</v>
      </c>
      <c r="AE233" s="1"/>
    </row>
    <row r="234" spans="1:31" hidden="1" x14ac:dyDescent="0.35">
      <c r="A234" s="1" t="s">
        <v>73</v>
      </c>
      <c r="B234">
        <v>2019</v>
      </c>
      <c r="C234" s="1" t="s">
        <v>163</v>
      </c>
      <c r="D234" s="13">
        <v>139.30000000000001</v>
      </c>
      <c r="E234" s="1">
        <v>162.69999999999999</v>
      </c>
      <c r="F234" s="1">
        <v>140</v>
      </c>
      <c r="G234" s="1">
        <v>144</v>
      </c>
      <c r="H234" s="1">
        <v>122.5</v>
      </c>
      <c r="I234" s="1">
        <v>150.30000000000001</v>
      </c>
      <c r="J234" s="1">
        <v>160.30000000000001</v>
      </c>
      <c r="K234" s="1">
        <v>130</v>
      </c>
      <c r="L234" s="1">
        <v>111.1</v>
      </c>
      <c r="M234" s="1">
        <v>141.69999999999999</v>
      </c>
      <c r="N234" s="1">
        <v>134.69999999999999</v>
      </c>
      <c r="O234" s="1">
        <v>156.19999999999999</v>
      </c>
      <c r="P234" s="1">
        <v>144.69999999999999</v>
      </c>
      <c r="Q234" s="1">
        <v>165.2</v>
      </c>
      <c r="R234" s="1">
        <v>148.9</v>
      </c>
      <c r="S234" s="1">
        <v>140.5</v>
      </c>
      <c r="T234" s="1">
        <v>147.6</v>
      </c>
      <c r="U234" s="1">
        <v>150.6</v>
      </c>
      <c r="V234" s="1">
        <v>139.30000000000001</v>
      </c>
      <c r="W234" s="1">
        <v>144.19999999999999</v>
      </c>
      <c r="X234" s="1">
        <v>147.9</v>
      </c>
      <c r="Y234" s="1">
        <v>125.6</v>
      </c>
      <c r="Z234" s="1">
        <v>140.5</v>
      </c>
      <c r="AA234" s="1">
        <v>154</v>
      </c>
      <c r="AB234" s="1">
        <v>135.69999999999999</v>
      </c>
      <c r="AC234" s="1">
        <v>139.5</v>
      </c>
      <c r="AD234" s="1">
        <v>144.19999999999999</v>
      </c>
      <c r="AE234" s="1"/>
    </row>
    <row r="235" spans="1:31" hidden="1" x14ac:dyDescent="0.35">
      <c r="A235" s="1" t="s">
        <v>30</v>
      </c>
      <c r="B235">
        <v>2019</v>
      </c>
      <c r="C235" s="1" t="s">
        <v>182</v>
      </c>
      <c r="D235" s="13">
        <v>139.19999999999999</v>
      </c>
      <c r="E235" s="1">
        <v>161.9</v>
      </c>
      <c r="F235" s="1">
        <v>137.1</v>
      </c>
      <c r="G235" s="1">
        <v>144.6</v>
      </c>
      <c r="H235" s="1">
        <v>124.7</v>
      </c>
      <c r="I235" s="1">
        <v>145.5</v>
      </c>
      <c r="J235" s="1">
        <v>156.19999999999999</v>
      </c>
      <c r="K235" s="1">
        <v>131.5</v>
      </c>
      <c r="L235" s="1">
        <v>111.7</v>
      </c>
      <c r="M235" s="1">
        <v>142.69999999999999</v>
      </c>
      <c r="N235" s="1">
        <v>138.5</v>
      </c>
      <c r="O235" s="1">
        <v>156.9</v>
      </c>
      <c r="P235" s="1">
        <v>144</v>
      </c>
      <c r="Q235" s="1">
        <v>165.1</v>
      </c>
      <c r="R235" s="1">
        <v>151.80000000000001</v>
      </c>
      <c r="S235" s="1">
        <v>146.6</v>
      </c>
      <c r="T235" s="1">
        <v>151.1</v>
      </c>
      <c r="U235" s="1">
        <v>151.46666666666667</v>
      </c>
      <c r="V235" s="1">
        <v>146.4</v>
      </c>
      <c r="W235" s="1">
        <v>150.19999999999999</v>
      </c>
      <c r="X235" s="1">
        <v>152.69999999999999</v>
      </c>
      <c r="Y235" s="1">
        <v>131.4</v>
      </c>
      <c r="Z235" s="1">
        <v>148</v>
      </c>
      <c r="AA235" s="1">
        <v>159.69999999999999</v>
      </c>
      <c r="AB235" s="1">
        <v>138.80000000000001</v>
      </c>
      <c r="AC235" s="1">
        <v>144.9</v>
      </c>
      <c r="AD235" s="1">
        <v>145.69999999999999</v>
      </c>
      <c r="AE235" s="1"/>
    </row>
    <row r="236" spans="1:31" hidden="1" x14ac:dyDescent="0.35">
      <c r="A236" s="1" t="s">
        <v>54</v>
      </c>
      <c r="B236">
        <v>2019</v>
      </c>
      <c r="C236" s="1" t="s">
        <v>182</v>
      </c>
      <c r="D236" s="13">
        <v>142.1</v>
      </c>
      <c r="E236" s="1">
        <v>158.30000000000001</v>
      </c>
      <c r="F236" s="1">
        <v>140.80000000000001</v>
      </c>
      <c r="G236" s="1">
        <v>144.9</v>
      </c>
      <c r="H236" s="1">
        <v>119.9</v>
      </c>
      <c r="I236" s="1">
        <v>153.9</v>
      </c>
      <c r="J236" s="1">
        <v>189.1</v>
      </c>
      <c r="K236" s="1">
        <v>129.80000000000001</v>
      </c>
      <c r="L236" s="1">
        <v>112.7</v>
      </c>
      <c r="M236" s="1">
        <v>142.5</v>
      </c>
      <c r="N236" s="1">
        <v>129.80000000000001</v>
      </c>
      <c r="O236" s="1">
        <v>156.19999999999999</v>
      </c>
      <c r="P236" s="1">
        <v>149.1</v>
      </c>
      <c r="Q236" s="1">
        <v>167.9</v>
      </c>
      <c r="R236" s="1">
        <v>145</v>
      </c>
      <c r="S236" s="1">
        <v>132.19999999999999</v>
      </c>
      <c r="T236" s="1">
        <v>143</v>
      </c>
      <c r="U236" s="1">
        <v>151.6</v>
      </c>
      <c r="V236" s="1">
        <v>125.5</v>
      </c>
      <c r="W236" s="1">
        <v>138.1</v>
      </c>
      <c r="X236" s="1">
        <v>141.5</v>
      </c>
      <c r="Y236" s="1">
        <v>120.8</v>
      </c>
      <c r="Z236" s="1">
        <v>135.4</v>
      </c>
      <c r="AA236" s="1">
        <v>151.5</v>
      </c>
      <c r="AB236" s="1">
        <v>137.80000000000001</v>
      </c>
      <c r="AC236" s="1">
        <v>135.30000000000001</v>
      </c>
      <c r="AD236" s="1">
        <v>144.19999999999999</v>
      </c>
      <c r="AE236" s="1"/>
    </row>
    <row r="237" spans="1:31" hidden="1" x14ac:dyDescent="0.35">
      <c r="A237" s="1" t="s">
        <v>73</v>
      </c>
      <c r="B237">
        <v>2019</v>
      </c>
      <c r="C237" s="1" t="s">
        <v>182</v>
      </c>
      <c r="D237" s="13">
        <v>140.1</v>
      </c>
      <c r="E237" s="1">
        <v>160.6</v>
      </c>
      <c r="F237" s="1">
        <v>138.5</v>
      </c>
      <c r="G237" s="1">
        <v>144.69999999999999</v>
      </c>
      <c r="H237" s="1">
        <v>122.9</v>
      </c>
      <c r="I237" s="1">
        <v>149.4</v>
      </c>
      <c r="J237" s="1">
        <v>167.4</v>
      </c>
      <c r="K237" s="1">
        <v>130.9</v>
      </c>
      <c r="L237" s="1">
        <v>112</v>
      </c>
      <c r="M237" s="1">
        <v>142.6</v>
      </c>
      <c r="N237" s="1">
        <v>134.9</v>
      </c>
      <c r="O237" s="1">
        <v>156.6</v>
      </c>
      <c r="P237" s="1">
        <v>145.9</v>
      </c>
      <c r="Q237" s="1">
        <v>165.8</v>
      </c>
      <c r="R237" s="1">
        <v>149.1</v>
      </c>
      <c r="S237" s="1">
        <v>140.6</v>
      </c>
      <c r="T237" s="1">
        <v>147.9</v>
      </c>
      <c r="U237" s="1">
        <v>151.6</v>
      </c>
      <c r="V237" s="1">
        <v>138.5</v>
      </c>
      <c r="W237" s="1">
        <v>144.5</v>
      </c>
      <c r="X237" s="1">
        <v>148.5</v>
      </c>
      <c r="Y237" s="1">
        <v>125.8</v>
      </c>
      <c r="Z237" s="1">
        <v>140.9</v>
      </c>
      <c r="AA237" s="1">
        <v>154.9</v>
      </c>
      <c r="AB237" s="1">
        <v>138.4</v>
      </c>
      <c r="AC237" s="1">
        <v>140.19999999999999</v>
      </c>
      <c r="AD237" s="1">
        <v>145</v>
      </c>
      <c r="AE237" s="1"/>
    </row>
    <row r="238" spans="1:31" hidden="1" x14ac:dyDescent="0.35">
      <c r="A238" s="1" t="s">
        <v>30</v>
      </c>
      <c r="B238">
        <v>2019</v>
      </c>
      <c r="C238" s="1" t="s">
        <v>197</v>
      </c>
      <c r="D238" s="13">
        <v>140.1</v>
      </c>
      <c r="E238" s="1">
        <v>161.9</v>
      </c>
      <c r="F238" s="1">
        <v>138.30000000000001</v>
      </c>
      <c r="G238" s="1">
        <v>145.69999999999999</v>
      </c>
      <c r="H238" s="1">
        <v>125.1</v>
      </c>
      <c r="I238" s="1">
        <v>143.80000000000001</v>
      </c>
      <c r="J238" s="1">
        <v>163.4</v>
      </c>
      <c r="K238" s="1">
        <v>132.19999999999999</v>
      </c>
      <c r="L238" s="1">
        <v>112.8</v>
      </c>
      <c r="M238" s="1">
        <v>144.19999999999999</v>
      </c>
      <c r="N238" s="1">
        <v>138.5</v>
      </c>
      <c r="O238" s="1">
        <v>157.19999999999999</v>
      </c>
      <c r="P238" s="1">
        <v>145.5</v>
      </c>
      <c r="Q238" s="1">
        <v>165.7</v>
      </c>
      <c r="R238" s="1">
        <v>151.69999999999999</v>
      </c>
      <c r="S238" s="1">
        <v>146.6</v>
      </c>
      <c r="T238" s="1">
        <v>151</v>
      </c>
      <c r="U238" s="1">
        <v>152.26666666666665</v>
      </c>
      <c r="V238" s="1">
        <v>146.9</v>
      </c>
      <c r="W238" s="1">
        <v>150.30000000000001</v>
      </c>
      <c r="X238" s="1">
        <v>153.4</v>
      </c>
      <c r="Y238" s="1">
        <v>131.6</v>
      </c>
      <c r="Z238" s="1">
        <v>148.30000000000001</v>
      </c>
      <c r="AA238" s="1">
        <v>160.19999999999999</v>
      </c>
      <c r="AB238" s="1">
        <v>140.19999999999999</v>
      </c>
      <c r="AC238" s="1">
        <v>145.4</v>
      </c>
      <c r="AD238" s="1">
        <v>146.69999999999999</v>
      </c>
      <c r="AE238" s="1"/>
    </row>
    <row r="239" spans="1:31" hidden="1" x14ac:dyDescent="0.35">
      <c r="A239" s="1" t="s">
        <v>54</v>
      </c>
      <c r="B239">
        <v>2019</v>
      </c>
      <c r="C239" s="1" t="s">
        <v>197</v>
      </c>
      <c r="D239" s="13">
        <v>142.69999999999999</v>
      </c>
      <c r="E239" s="1">
        <v>158.69999999999999</v>
      </c>
      <c r="F239" s="1">
        <v>141.6</v>
      </c>
      <c r="G239" s="1">
        <v>144.9</v>
      </c>
      <c r="H239" s="1">
        <v>120.8</v>
      </c>
      <c r="I239" s="1">
        <v>149.80000000000001</v>
      </c>
      <c r="J239" s="1">
        <v>192.4</v>
      </c>
      <c r="K239" s="1">
        <v>130.30000000000001</v>
      </c>
      <c r="L239" s="1">
        <v>114</v>
      </c>
      <c r="M239" s="1">
        <v>143.80000000000001</v>
      </c>
      <c r="N239" s="1">
        <v>130</v>
      </c>
      <c r="O239" s="1">
        <v>156.4</v>
      </c>
      <c r="P239" s="1">
        <v>149.5</v>
      </c>
      <c r="Q239" s="1">
        <v>168.6</v>
      </c>
      <c r="R239" s="1">
        <v>145.30000000000001</v>
      </c>
      <c r="S239" s="1">
        <v>132.19999999999999</v>
      </c>
      <c r="T239" s="1">
        <v>143.30000000000001</v>
      </c>
      <c r="U239" s="1">
        <v>152.19999999999999</v>
      </c>
      <c r="V239" s="1">
        <v>126.6</v>
      </c>
      <c r="W239" s="1">
        <v>138.30000000000001</v>
      </c>
      <c r="X239" s="1">
        <v>141.9</v>
      </c>
      <c r="Y239" s="1">
        <v>121.2</v>
      </c>
      <c r="Z239" s="1">
        <v>135.9</v>
      </c>
      <c r="AA239" s="1">
        <v>151.6</v>
      </c>
      <c r="AB239" s="1">
        <v>139</v>
      </c>
      <c r="AC239" s="1">
        <v>135.69999999999999</v>
      </c>
      <c r="AD239" s="1">
        <v>144.69999999999999</v>
      </c>
      <c r="AE239" s="1"/>
    </row>
    <row r="240" spans="1:31" hidden="1" x14ac:dyDescent="0.35">
      <c r="A240" s="1" t="s">
        <v>73</v>
      </c>
      <c r="B240">
        <v>2019</v>
      </c>
      <c r="C240" s="1" t="s">
        <v>197</v>
      </c>
      <c r="D240" s="13">
        <v>140.9</v>
      </c>
      <c r="E240" s="1">
        <v>160.80000000000001</v>
      </c>
      <c r="F240" s="1">
        <v>139.6</v>
      </c>
      <c r="G240" s="1">
        <v>145.4</v>
      </c>
      <c r="H240" s="1">
        <v>123.5</v>
      </c>
      <c r="I240" s="1">
        <v>146.6</v>
      </c>
      <c r="J240" s="1">
        <v>173.2</v>
      </c>
      <c r="K240" s="1">
        <v>131.6</v>
      </c>
      <c r="L240" s="1">
        <v>113.2</v>
      </c>
      <c r="M240" s="1">
        <v>144.1</v>
      </c>
      <c r="N240" s="1">
        <v>135</v>
      </c>
      <c r="O240" s="1">
        <v>156.80000000000001</v>
      </c>
      <c r="P240" s="1">
        <v>147</v>
      </c>
      <c r="Q240" s="1">
        <v>166.5</v>
      </c>
      <c r="R240" s="1">
        <v>149.19999999999999</v>
      </c>
      <c r="S240" s="1">
        <v>140.6</v>
      </c>
      <c r="T240" s="1">
        <v>147.9</v>
      </c>
      <c r="U240" s="1">
        <v>152.19999999999999</v>
      </c>
      <c r="V240" s="1">
        <v>139.19999999999999</v>
      </c>
      <c r="W240" s="1">
        <v>144.6</v>
      </c>
      <c r="X240" s="1">
        <v>149</v>
      </c>
      <c r="Y240" s="1">
        <v>126.1</v>
      </c>
      <c r="Z240" s="1">
        <v>141.30000000000001</v>
      </c>
      <c r="AA240" s="1">
        <v>155.19999999999999</v>
      </c>
      <c r="AB240" s="1">
        <v>139.69999999999999</v>
      </c>
      <c r="AC240" s="1">
        <v>140.69999999999999</v>
      </c>
      <c r="AD240" s="1">
        <v>145.80000000000001</v>
      </c>
      <c r="AE240" s="1"/>
    </row>
    <row r="241" spans="1:31" hidden="1" x14ac:dyDescent="0.35">
      <c r="A241" s="1" t="s">
        <v>30</v>
      </c>
      <c r="B241">
        <v>2019</v>
      </c>
      <c r="C241" s="1" t="s">
        <v>207</v>
      </c>
      <c r="D241" s="13">
        <v>141</v>
      </c>
      <c r="E241" s="1">
        <v>161.6</v>
      </c>
      <c r="F241" s="1">
        <v>141.19999999999999</v>
      </c>
      <c r="G241" s="1">
        <v>146.5</v>
      </c>
      <c r="H241" s="1">
        <v>125.6</v>
      </c>
      <c r="I241" s="1">
        <v>145.69999999999999</v>
      </c>
      <c r="J241" s="1">
        <v>178.8</v>
      </c>
      <c r="K241" s="1">
        <v>133.1</v>
      </c>
      <c r="L241" s="1">
        <v>113.6</v>
      </c>
      <c r="M241" s="1">
        <v>145.5</v>
      </c>
      <c r="N241" s="1">
        <v>138.6</v>
      </c>
      <c r="O241" s="1">
        <v>157.4</v>
      </c>
      <c r="P241" s="1">
        <v>148.30000000000001</v>
      </c>
      <c r="Q241" s="1">
        <v>166.3</v>
      </c>
      <c r="R241" s="1">
        <v>151.69999999999999</v>
      </c>
      <c r="S241" s="1">
        <v>146.69999999999999</v>
      </c>
      <c r="T241" s="1">
        <v>151</v>
      </c>
      <c r="U241" s="1">
        <v>152.9</v>
      </c>
      <c r="V241" s="1">
        <v>147.69999999999999</v>
      </c>
      <c r="W241" s="1">
        <v>150.6</v>
      </c>
      <c r="X241" s="1">
        <v>153.69999999999999</v>
      </c>
      <c r="Y241" s="1">
        <v>131.69999999999999</v>
      </c>
      <c r="Z241" s="1">
        <v>148.69999999999999</v>
      </c>
      <c r="AA241" s="1">
        <v>160.69999999999999</v>
      </c>
      <c r="AB241" s="1">
        <v>140.30000000000001</v>
      </c>
      <c r="AC241" s="1">
        <v>145.69999999999999</v>
      </c>
      <c r="AD241" s="1">
        <v>148.30000000000001</v>
      </c>
      <c r="AE241" s="1"/>
    </row>
    <row r="242" spans="1:31" hidden="1" x14ac:dyDescent="0.35">
      <c r="A242" s="1" t="s">
        <v>54</v>
      </c>
      <c r="B242">
        <v>2019</v>
      </c>
      <c r="C242" s="1" t="s">
        <v>207</v>
      </c>
      <c r="D242" s="13">
        <v>143.5</v>
      </c>
      <c r="E242" s="1">
        <v>159.80000000000001</v>
      </c>
      <c r="F242" s="1">
        <v>144.69999999999999</v>
      </c>
      <c r="G242" s="1">
        <v>145.6</v>
      </c>
      <c r="H242" s="1">
        <v>121.1</v>
      </c>
      <c r="I242" s="1">
        <v>150.6</v>
      </c>
      <c r="J242" s="1">
        <v>207.2</v>
      </c>
      <c r="K242" s="1">
        <v>131.19999999999999</v>
      </c>
      <c r="L242" s="1">
        <v>114.8</v>
      </c>
      <c r="M242" s="1">
        <v>145.19999999999999</v>
      </c>
      <c r="N242" s="1">
        <v>130.19999999999999</v>
      </c>
      <c r="O242" s="1">
        <v>156.80000000000001</v>
      </c>
      <c r="P242" s="1">
        <v>151.9</v>
      </c>
      <c r="Q242" s="1">
        <v>169.3</v>
      </c>
      <c r="R242" s="1">
        <v>145.9</v>
      </c>
      <c r="S242" s="1">
        <v>132.4</v>
      </c>
      <c r="T242" s="1">
        <v>143.9</v>
      </c>
      <c r="U242" s="1">
        <v>153</v>
      </c>
      <c r="V242" s="1">
        <v>128.9</v>
      </c>
      <c r="W242" s="1">
        <v>138.69999999999999</v>
      </c>
      <c r="X242" s="1">
        <v>142.4</v>
      </c>
      <c r="Y242" s="1">
        <v>121.5</v>
      </c>
      <c r="Z242" s="1">
        <v>136.19999999999999</v>
      </c>
      <c r="AA242" s="1">
        <v>151.69999999999999</v>
      </c>
      <c r="AB242" s="1">
        <v>139.5</v>
      </c>
      <c r="AC242" s="1">
        <v>136</v>
      </c>
      <c r="AD242" s="1">
        <v>146</v>
      </c>
      <c r="AE242" s="1"/>
    </row>
    <row r="243" spans="1:31" hidden="1" x14ac:dyDescent="0.35">
      <c r="A243" s="1" t="s">
        <v>73</v>
      </c>
      <c r="B243">
        <v>2019</v>
      </c>
      <c r="C243" s="1" t="s">
        <v>207</v>
      </c>
      <c r="D243" s="13">
        <v>141.80000000000001</v>
      </c>
      <c r="E243" s="1">
        <v>161</v>
      </c>
      <c r="F243" s="1">
        <v>142.6</v>
      </c>
      <c r="G243" s="1">
        <v>146.19999999999999</v>
      </c>
      <c r="H243" s="1">
        <v>123.9</v>
      </c>
      <c r="I243" s="1">
        <v>148</v>
      </c>
      <c r="J243" s="1">
        <v>188.4</v>
      </c>
      <c r="K243" s="1">
        <v>132.5</v>
      </c>
      <c r="L243" s="1">
        <v>114</v>
      </c>
      <c r="M243" s="1">
        <v>145.4</v>
      </c>
      <c r="N243" s="1">
        <v>135.1</v>
      </c>
      <c r="O243" s="1">
        <v>157.1</v>
      </c>
      <c r="P243" s="1">
        <v>149.6</v>
      </c>
      <c r="Q243" s="1">
        <v>167.1</v>
      </c>
      <c r="R243" s="1">
        <v>149.4</v>
      </c>
      <c r="S243" s="1">
        <v>140.80000000000001</v>
      </c>
      <c r="T243" s="1">
        <v>148.19999999999999</v>
      </c>
      <c r="U243" s="1">
        <v>153</v>
      </c>
      <c r="V243" s="1">
        <v>140.6</v>
      </c>
      <c r="W243" s="1">
        <v>145</v>
      </c>
      <c r="X243" s="1">
        <v>149.4</v>
      </c>
      <c r="Y243" s="1">
        <v>126.3</v>
      </c>
      <c r="Z243" s="1">
        <v>141.69999999999999</v>
      </c>
      <c r="AA243" s="1">
        <v>155.4</v>
      </c>
      <c r="AB243" s="1">
        <v>140</v>
      </c>
      <c r="AC243" s="1">
        <v>141</v>
      </c>
      <c r="AD243" s="1">
        <v>147.19999999999999</v>
      </c>
      <c r="AE243" s="1"/>
    </row>
    <row r="244" spans="1:31" hidden="1" x14ac:dyDescent="0.35">
      <c r="A244" s="1" t="s">
        <v>30</v>
      </c>
      <c r="B244">
        <v>2019</v>
      </c>
      <c r="C244" s="1" t="s">
        <v>233</v>
      </c>
      <c r="D244" s="13">
        <v>141.80000000000001</v>
      </c>
      <c r="E244" s="1">
        <v>163.69999999999999</v>
      </c>
      <c r="F244" s="1">
        <v>143.80000000000001</v>
      </c>
      <c r="G244" s="1">
        <v>147.1</v>
      </c>
      <c r="H244" s="1">
        <v>126</v>
      </c>
      <c r="I244" s="1">
        <v>146.19999999999999</v>
      </c>
      <c r="J244" s="1">
        <v>191.4</v>
      </c>
      <c r="K244" s="1">
        <v>136.19999999999999</v>
      </c>
      <c r="L244" s="1">
        <v>113.8</v>
      </c>
      <c r="M244" s="1">
        <v>147.30000000000001</v>
      </c>
      <c r="N244" s="1">
        <v>138.69999999999999</v>
      </c>
      <c r="O244" s="1">
        <v>157.69999999999999</v>
      </c>
      <c r="P244" s="1">
        <v>150.9</v>
      </c>
      <c r="Q244" s="1">
        <v>167.2</v>
      </c>
      <c r="R244" s="1">
        <v>152.30000000000001</v>
      </c>
      <c r="S244" s="1">
        <v>147</v>
      </c>
      <c r="T244" s="1">
        <v>151.5</v>
      </c>
      <c r="U244" s="1">
        <v>153.1</v>
      </c>
      <c r="V244" s="1">
        <v>148.4</v>
      </c>
      <c r="W244" s="1">
        <v>150.9</v>
      </c>
      <c r="X244" s="1">
        <v>154.30000000000001</v>
      </c>
      <c r="Y244" s="1">
        <v>132.1</v>
      </c>
      <c r="Z244" s="1">
        <v>149.1</v>
      </c>
      <c r="AA244" s="1">
        <v>160.80000000000001</v>
      </c>
      <c r="AB244" s="1">
        <v>140.6</v>
      </c>
      <c r="AC244" s="1">
        <v>146.1</v>
      </c>
      <c r="AD244" s="1">
        <v>149.9</v>
      </c>
      <c r="AE244" s="1"/>
    </row>
    <row r="245" spans="1:31" hidden="1" x14ac:dyDescent="0.35">
      <c r="A245" s="1" t="s">
        <v>54</v>
      </c>
      <c r="B245">
        <v>2019</v>
      </c>
      <c r="C245" s="1" t="s">
        <v>233</v>
      </c>
      <c r="D245" s="13">
        <v>144.1</v>
      </c>
      <c r="E245" s="1">
        <v>162.4</v>
      </c>
      <c r="F245" s="1">
        <v>148.4</v>
      </c>
      <c r="G245" s="1">
        <v>145.9</v>
      </c>
      <c r="H245" s="1">
        <v>121.5</v>
      </c>
      <c r="I245" s="1">
        <v>148.80000000000001</v>
      </c>
      <c r="J245" s="1">
        <v>215.7</v>
      </c>
      <c r="K245" s="1">
        <v>134.6</v>
      </c>
      <c r="L245" s="1">
        <v>115</v>
      </c>
      <c r="M245" s="1">
        <v>146.30000000000001</v>
      </c>
      <c r="N245" s="1">
        <v>130.5</v>
      </c>
      <c r="O245" s="1">
        <v>157.19999999999999</v>
      </c>
      <c r="P245" s="1">
        <v>153.6</v>
      </c>
      <c r="Q245" s="1">
        <v>169.9</v>
      </c>
      <c r="R245" s="1">
        <v>146.30000000000001</v>
      </c>
      <c r="S245" s="1">
        <v>132.6</v>
      </c>
      <c r="T245" s="1">
        <v>144.19999999999999</v>
      </c>
      <c r="U245" s="1">
        <v>153.5</v>
      </c>
      <c r="V245" s="1">
        <v>132.19999999999999</v>
      </c>
      <c r="W245" s="1">
        <v>139.1</v>
      </c>
      <c r="X245" s="1">
        <v>142.80000000000001</v>
      </c>
      <c r="Y245" s="1">
        <v>121.7</v>
      </c>
      <c r="Z245" s="1">
        <v>136.69999999999999</v>
      </c>
      <c r="AA245" s="1">
        <v>151.80000000000001</v>
      </c>
      <c r="AB245" s="1">
        <v>139.80000000000001</v>
      </c>
      <c r="AC245" s="1">
        <v>136.30000000000001</v>
      </c>
      <c r="AD245" s="1">
        <v>147</v>
      </c>
      <c r="AE245" s="1"/>
    </row>
    <row r="246" spans="1:31" hidden="1" x14ac:dyDescent="0.35">
      <c r="A246" s="1" t="s">
        <v>73</v>
      </c>
      <c r="B246">
        <v>2019</v>
      </c>
      <c r="C246" s="1" t="s">
        <v>233</v>
      </c>
      <c r="D246" s="13">
        <v>142.5</v>
      </c>
      <c r="E246" s="1">
        <v>163.19999999999999</v>
      </c>
      <c r="F246" s="1">
        <v>145.6</v>
      </c>
      <c r="G246" s="1">
        <v>146.69999999999999</v>
      </c>
      <c r="H246" s="1">
        <v>124.3</v>
      </c>
      <c r="I246" s="1">
        <v>147.4</v>
      </c>
      <c r="J246" s="1">
        <v>199.6</v>
      </c>
      <c r="K246" s="1">
        <v>135.69999999999999</v>
      </c>
      <c r="L246" s="1">
        <v>114.2</v>
      </c>
      <c r="M246" s="1">
        <v>147</v>
      </c>
      <c r="N246" s="1">
        <v>135.30000000000001</v>
      </c>
      <c r="O246" s="1">
        <v>157.5</v>
      </c>
      <c r="P246" s="1">
        <v>151.9</v>
      </c>
      <c r="Q246" s="1">
        <v>167.9</v>
      </c>
      <c r="R246" s="1">
        <v>149.9</v>
      </c>
      <c r="S246" s="1">
        <v>141</v>
      </c>
      <c r="T246" s="1">
        <v>148.6</v>
      </c>
      <c r="U246" s="1">
        <v>153.5</v>
      </c>
      <c r="V246" s="1">
        <v>142.30000000000001</v>
      </c>
      <c r="W246" s="1">
        <v>145.30000000000001</v>
      </c>
      <c r="X246" s="1">
        <v>149.9</v>
      </c>
      <c r="Y246" s="1">
        <v>126.6</v>
      </c>
      <c r="Z246" s="1">
        <v>142.1</v>
      </c>
      <c r="AA246" s="1">
        <v>155.5</v>
      </c>
      <c r="AB246" s="1">
        <v>140.30000000000001</v>
      </c>
      <c r="AC246" s="1">
        <v>141.30000000000001</v>
      </c>
      <c r="AD246" s="1">
        <v>148.6</v>
      </c>
      <c r="AE246" s="1"/>
    </row>
    <row r="247" spans="1:31" hidden="1" x14ac:dyDescent="0.35">
      <c r="A247" s="1" t="s">
        <v>30</v>
      </c>
      <c r="B247">
        <v>2019</v>
      </c>
      <c r="C247" s="1" t="s">
        <v>242</v>
      </c>
      <c r="D247" s="13">
        <v>142.80000000000001</v>
      </c>
      <c r="E247" s="1">
        <v>165.3</v>
      </c>
      <c r="F247" s="1">
        <v>149.5</v>
      </c>
      <c r="G247" s="1">
        <v>148.69999999999999</v>
      </c>
      <c r="H247" s="1">
        <v>127.5</v>
      </c>
      <c r="I247" s="1">
        <v>144.30000000000001</v>
      </c>
      <c r="J247" s="1">
        <v>209.5</v>
      </c>
      <c r="K247" s="1">
        <v>138.80000000000001</v>
      </c>
      <c r="L247" s="1">
        <v>113.6</v>
      </c>
      <c r="M247" s="1">
        <v>149.1</v>
      </c>
      <c r="N247" s="1">
        <v>139.30000000000001</v>
      </c>
      <c r="O247" s="1">
        <v>158.30000000000001</v>
      </c>
      <c r="P247" s="1">
        <v>154.30000000000001</v>
      </c>
      <c r="Q247" s="1">
        <v>167.8</v>
      </c>
      <c r="R247" s="1">
        <v>152.6</v>
      </c>
      <c r="S247" s="1">
        <v>147.30000000000001</v>
      </c>
      <c r="T247" s="1">
        <v>151.9</v>
      </c>
      <c r="U247" s="1">
        <v>153.4</v>
      </c>
      <c r="V247" s="1">
        <v>149.9</v>
      </c>
      <c r="W247" s="1">
        <v>151.19999999999999</v>
      </c>
      <c r="X247" s="1">
        <v>154.80000000000001</v>
      </c>
      <c r="Y247" s="1">
        <v>135</v>
      </c>
      <c r="Z247" s="1">
        <v>149.5</v>
      </c>
      <c r="AA247" s="1">
        <v>161.1</v>
      </c>
      <c r="AB247" s="1">
        <v>140.6</v>
      </c>
      <c r="AC247" s="1">
        <v>147.1</v>
      </c>
      <c r="AD247" s="1">
        <v>152.30000000000001</v>
      </c>
      <c r="AE247" s="1"/>
    </row>
    <row r="248" spans="1:31" hidden="1" x14ac:dyDescent="0.35">
      <c r="A248" s="1" t="s">
        <v>54</v>
      </c>
      <c r="B248">
        <v>2019</v>
      </c>
      <c r="C248" s="1" t="s">
        <v>242</v>
      </c>
      <c r="D248" s="13">
        <v>144.9</v>
      </c>
      <c r="E248" s="1">
        <v>164.5</v>
      </c>
      <c r="F248" s="1">
        <v>153.69999999999999</v>
      </c>
      <c r="G248" s="1">
        <v>147.5</v>
      </c>
      <c r="H248" s="1">
        <v>122.7</v>
      </c>
      <c r="I248" s="1">
        <v>147.19999999999999</v>
      </c>
      <c r="J248" s="1">
        <v>231.5</v>
      </c>
      <c r="K248" s="1">
        <v>137.19999999999999</v>
      </c>
      <c r="L248" s="1">
        <v>114.7</v>
      </c>
      <c r="M248" s="1">
        <v>148</v>
      </c>
      <c r="N248" s="1">
        <v>130.80000000000001</v>
      </c>
      <c r="O248" s="1">
        <v>157.69999999999999</v>
      </c>
      <c r="P248" s="1">
        <v>156.30000000000001</v>
      </c>
      <c r="Q248" s="1">
        <v>170.4</v>
      </c>
      <c r="R248" s="1">
        <v>146.80000000000001</v>
      </c>
      <c r="S248" s="1">
        <v>132.80000000000001</v>
      </c>
      <c r="T248" s="1">
        <v>144.6</v>
      </c>
      <c r="U248" s="1">
        <v>152.80000000000001</v>
      </c>
      <c r="V248" s="1">
        <v>133.6</v>
      </c>
      <c r="W248" s="1">
        <v>139.80000000000001</v>
      </c>
      <c r="X248" s="1">
        <v>143.19999999999999</v>
      </c>
      <c r="Y248" s="1">
        <v>125.2</v>
      </c>
      <c r="Z248" s="1">
        <v>136.80000000000001</v>
      </c>
      <c r="AA248" s="1">
        <v>151.9</v>
      </c>
      <c r="AB248" s="1">
        <v>140.19999999999999</v>
      </c>
      <c r="AC248" s="1">
        <v>137.69999999999999</v>
      </c>
      <c r="AD248" s="1">
        <v>148.30000000000001</v>
      </c>
      <c r="AE248" s="1"/>
    </row>
    <row r="249" spans="1:31" hidden="1" x14ac:dyDescent="0.35">
      <c r="A249" s="1" t="s">
        <v>73</v>
      </c>
      <c r="B249">
        <v>2019</v>
      </c>
      <c r="C249" s="1" t="s">
        <v>242</v>
      </c>
      <c r="D249" s="13">
        <v>143.5</v>
      </c>
      <c r="E249" s="1">
        <v>165</v>
      </c>
      <c r="F249" s="1">
        <v>151.1</v>
      </c>
      <c r="G249" s="1">
        <v>148.30000000000001</v>
      </c>
      <c r="H249" s="1">
        <v>125.7</v>
      </c>
      <c r="I249" s="1">
        <v>145.69999999999999</v>
      </c>
      <c r="J249" s="1">
        <v>217</v>
      </c>
      <c r="K249" s="1">
        <v>138.30000000000001</v>
      </c>
      <c r="L249" s="1">
        <v>114</v>
      </c>
      <c r="M249" s="1">
        <v>148.69999999999999</v>
      </c>
      <c r="N249" s="1">
        <v>135.80000000000001</v>
      </c>
      <c r="O249" s="1">
        <v>158</v>
      </c>
      <c r="P249" s="1">
        <v>155</v>
      </c>
      <c r="Q249" s="1">
        <v>168.5</v>
      </c>
      <c r="R249" s="1">
        <v>150.30000000000001</v>
      </c>
      <c r="S249" s="1">
        <v>141.30000000000001</v>
      </c>
      <c r="T249" s="1">
        <v>149</v>
      </c>
      <c r="U249" s="1">
        <v>152.80000000000001</v>
      </c>
      <c r="V249" s="1">
        <v>143.69999999999999</v>
      </c>
      <c r="W249" s="1">
        <v>145.80000000000001</v>
      </c>
      <c r="X249" s="1">
        <v>150.4</v>
      </c>
      <c r="Y249" s="1">
        <v>129.80000000000001</v>
      </c>
      <c r="Z249" s="1">
        <v>142.30000000000001</v>
      </c>
      <c r="AA249" s="1">
        <v>155.69999999999999</v>
      </c>
      <c r="AB249" s="1">
        <v>140.4</v>
      </c>
      <c r="AC249" s="1">
        <v>142.5</v>
      </c>
      <c r="AD249" s="1">
        <v>150.4</v>
      </c>
      <c r="AE249" s="1"/>
    </row>
    <row r="250" spans="1:31" hidden="1" x14ac:dyDescent="0.35">
      <c r="A250" s="1" t="s">
        <v>30</v>
      </c>
      <c r="B250">
        <v>2020</v>
      </c>
      <c r="C250" s="1" t="s">
        <v>31</v>
      </c>
      <c r="D250" s="13">
        <v>143.69999999999999</v>
      </c>
      <c r="E250" s="1">
        <v>167.3</v>
      </c>
      <c r="F250" s="1">
        <v>153.5</v>
      </c>
      <c r="G250" s="1">
        <v>150.5</v>
      </c>
      <c r="H250" s="1">
        <v>132</v>
      </c>
      <c r="I250" s="1">
        <v>142.19999999999999</v>
      </c>
      <c r="J250" s="1">
        <v>191.5</v>
      </c>
      <c r="K250" s="1">
        <v>141.1</v>
      </c>
      <c r="L250" s="1">
        <v>113.8</v>
      </c>
      <c r="M250" s="1">
        <v>151.6</v>
      </c>
      <c r="N250" s="1">
        <v>139.69999999999999</v>
      </c>
      <c r="O250" s="1">
        <v>158.69999999999999</v>
      </c>
      <c r="P250" s="1">
        <v>153</v>
      </c>
      <c r="Q250" s="1">
        <v>168.6</v>
      </c>
      <c r="R250" s="1">
        <v>152.80000000000001</v>
      </c>
      <c r="S250" s="1">
        <v>147.4</v>
      </c>
      <c r="T250" s="1">
        <v>152.1</v>
      </c>
      <c r="U250" s="1">
        <v>153.83333333333334</v>
      </c>
      <c r="V250" s="1">
        <v>150.4</v>
      </c>
      <c r="W250" s="1">
        <v>151.69999999999999</v>
      </c>
      <c r="X250" s="1">
        <v>155.69999999999999</v>
      </c>
      <c r="Y250" s="1">
        <v>136.30000000000001</v>
      </c>
      <c r="Z250" s="1">
        <v>150.1</v>
      </c>
      <c r="AA250" s="1">
        <v>161.69999999999999</v>
      </c>
      <c r="AB250" s="1">
        <v>142.5</v>
      </c>
      <c r="AC250" s="1">
        <v>148.1</v>
      </c>
      <c r="AD250" s="1">
        <v>151.9</v>
      </c>
      <c r="AE250" s="1"/>
    </row>
    <row r="251" spans="1:31" hidden="1" x14ac:dyDescent="0.35">
      <c r="A251" s="1" t="s">
        <v>54</v>
      </c>
      <c r="B251">
        <v>2020</v>
      </c>
      <c r="C251" s="1" t="s">
        <v>31</v>
      </c>
      <c r="D251" s="13">
        <v>145.6</v>
      </c>
      <c r="E251" s="1">
        <v>167.6</v>
      </c>
      <c r="F251" s="1">
        <v>157</v>
      </c>
      <c r="G251" s="1">
        <v>149.30000000000001</v>
      </c>
      <c r="H251" s="1">
        <v>126.3</v>
      </c>
      <c r="I251" s="1">
        <v>144.4</v>
      </c>
      <c r="J251" s="1">
        <v>207.8</v>
      </c>
      <c r="K251" s="1">
        <v>139.1</v>
      </c>
      <c r="L251" s="1">
        <v>114.8</v>
      </c>
      <c r="M251" s="1">
        <v>149.5</v>
      </c>
      <c r="N251" s="1">
        <v>131.1</v>
      </c>
      <c r="O251" s="1">
        <v>158.5</v>
      </c>
      <c r="P251" s="1">
        <v>154.4</v>
      </c>
      <c r="Q251" s="1">
        <v>170.8</v>
      </c>
      <c r="R251" s="1">
        <v>147</v>
      </c>
      <c r="S251" s="1">
        <v>133.19999999999999</v>
      </c>
      <c r="T251" s="1">
        <v>144.9</v>
      </c>
      <c r="U251" s="1">
        <v>153.9</v>
      </c>
      <c r="V251" s="1">
        <v>135.1</v>
      </c>
      <c r="W251" s="1">
        <v>140.1</v>
      </c>
      <c r="X251" s="1">
        <v>143.80000000000001</v>
      </c>
      <c r="Y251" s="1">
        <v>126.1</v>
      </c>
      <c r="Z251" s="1">
        <v>137.19999999999999</v>
      </c>
      <c r="AA251" s="1">
        <v>152.1</v>
      </c>
      <c r="AB251" s="1">
        <v>142.1</v>
      </c>
      <c r="AC251" s="1">
        <v>138.4</v>
      </c>
      <c r="AD251" s="1">
        <v>148.19999999999999</v>
      </c>
      <c r="AE251" s="1"/>
    </row>
    <row r="252" spans="1:31" hidden="1" x14ac:dyDescent="0.35">
      <c r="A252" s="1" t="s">
        <v>73</v>
      </c>
      <c r="B252">
        <v>2020</v>
      </c>
      <c r="C252" s="1" t="s">
        <v>31</v>
      </c>
      <c r="D252" s="13">
        <v>144.30000000000001</v>
      </c>
      <c r="E252" s="1">
        <v>167.4</v>
      </c>
      <c r="F252" s="1">
        <v>154.9</v>
      </c>
      <c r="G252" s="1">
        <v>150.1</v>
      </c>
      <c r="H252" s="1">
        <v>129.9</v>
      </c>
      <c r="I252" s="1">
        <v>143.19999999999999</v>
      </c>
      <c r="J252" s="1">
        <v>197</v>
      </c>
      <c r="K252" s="1">
        <v>140.4</v>
      </c>
      <c r="L252" s="1">
        <v>114.1</v>
      </c>
      <c r="M252" s="1">
        <v>150.9</v>
      </c>
      <c r="N252" s="1">
        <v>136.1</v>
      </c>
      <c r="O252" s="1">
        <v>158.6</v>
      </c>
      <c r="P252" s="1">
        <v>153.5</v>
      </c>
      <c r="Q252" s="1">
        <v>169.2</v>
      </c>
      <c r="R252" s="1">
        <v>150.5</v>
      </c>
      <c r="S252" s="1">
        <v>141.5</v>
      </c>
      <c r="T252" s="1">
        <v>149.19999999999999</v>
      </c>
      <c r="U252" s="1">
        <v>153.9</v>
      </c>
      <c r="V252" s="1">
        <v>144.6</v>
      </c>
      <c r="W252" s="1">
        <v>146.19999999999999</v>
      </c>
      <c r="X252" s="1">
        <v>151.19999999999999</v>
      </c>
      <c r="Y252" s="1">
        <v>130.9</v>
      </c>
      <c r="Z252" s="1">
        <v>142.80000000000001</v>
      </c>
      <c r="AA252" s="1">
        <v>156.1</v>
      </c>
      <c r="AB252" s="1">
        <v>142.30000000000001</v>
      </c>
      <c r="AC252" s="1">
        <v>143.4</v>
      </c>
      <c r="AD252" s="1">
        <v>150.19999999999999</v>
      </c>
      <c r="AE252" s="1"/>
    </row>
    <row r="253" spans="1:31" hidden="1" x14ac:dyDescent="0.35">
      <c r="A253" s="1" t="s">
        <v>30</v>
      </c>
      <c r="B253">
        <v>2020</v>
      </c>
      <c r="C253" s="1" t="s">
        <v>85</v>
      </c>
      <c r="D253" s="13">
        <v>144.19999999999999</v>
      </c>
      <c r="E253" s="1">
        <v>167.5</v>
      </c>
      <c r="F253" s="1">
        <v>150.9</v>
      </c>
      <c r="G253" s="1">
        <v>150.9</v>
      </c>
      <c r="H253" s="1">
        <v>133.69999999999999</v>
      </c>
      <c r="I253" s="1">
        <v>140.69999999999999</v>
      </c>
      <c r="J253" s="1">
        <v>165.1</v>
      </c>
      <c r="K253" s="1">
        <v>141.80000000000001</v>
      </c>
      <c r="L253" s="1">
        <v>113.1</v>
      </c>
      <c r="M253" s="1">
        <v>152.80000000000001</v>
      </c>
      <c r="N253" s="1">
        <v>140.1</v>
      </c>
      <c r="O253" s="1">
        <v>159.19999999999999</v>
      </c>
      <c r="P253" s="1">
        <v>149.80000000000001</v>
      </c>
      <c r="Q253" s="1">
        <v>169.4</v>
      </c>
      <c r="R253" s="1">
        <v>153</v>
      </c>
      <c r="S253" s="1">
        <v>147.5</v>
      </c>
      <c r="T253" s="1">
        <v>152.30000000000001</v>
      </c>
      <c r="U253" s="1">
        <v>154.4</v>
      </c>
      <c r="V253" s="1">
        <v>152.30000000000001</v>
      </c>
      <c r="W253" s="1">
        <v>151.80000000000001</v>
      </c>
      <c r="X253" s="1">
        <v>156.19999999999999</v>
      </c>
      <c r="Y253" s="1">
        <v>136</v>
      </c>
      <c r="Z253" s="1">
        <v>150.4</v>
      </c>
      <c r="AA253" s="1">
        <v>161.9</v>
      </c>
      <c r="AB253" s="1">
        <v>143.4</v>
      </c>
      <c r="AC253" s="1">
        <v>148.4</v>
      </c>
      <c r="AD253" s="1">
        <v>150.4</v>
      </c>
      <c r="AE253" s="1"/>
    </row>
    <row r="254" spans="1:31" hidden="1" x14ac:dyDescent="0.35">
      <c r="A254" s="1" t="s">
        <v>54</v>
      </c>
      <c r="B254">
        <v>2020</v>
      </c>
      <c r="C254" s="1" t="s">
        <v>85</v>
      </c>
      <c r="D254" s="13">
        <v>146.19999999999999</v>
      </c>
      <c r="E254" s="1">
        <v>167.6</v>
      </c>
      <c r="F254" s="1">
        <v>153.1</v>
      </c>
      <c r="G254" s="1">
        <v>150.69999999999999</v>
      </c>
      <c r="H254" s="1">
        <v>127.4</v>
      </c>
      <c r="I254" s="1">
        <v>143.1</v>
      </c>
      <c r="J254" s="1">
        <v>181.7</v>
      </c>
      <c r="K254" s="1">
        <v>139.6</v>
      </c>
      <c r="L254" s="1">
        <v>114.6</v>
      </c>
      <c r="M254" s="1">
        <v>150.4</v>
      </c>
      <c r="N254" s="1">
        <v>131.5</v>
      </c>
      <c r="O254" s="1">
        <v>159</v>
      </c>
      <c r="P254" s="1">
        <v>151.69999999999999</v>
      </c>
      <c r="Q254" s="1">
        <v>172</v>
      </c>
      <c r="R254" s="1">
        <v>147.30000000000001</v>
      </c>
      <c r="S254" s="1">
        <v>133.5</v>
      </c>
      <c r="T254" s="1">
        <v>145.19999999999999</v>
      </c>
      <c r="U254" s="1">
        <v>154.80000000000001</v>
      </c>
      <c r="V254" s="1">
        <v>138.9</v>
      </c>
      <c r="W254" s="1">
        <v>140.4</v>
      </c>
      <c r="X254" s="1">
        <v>144.4</v>
      </c>
      <c r="Y254" s="1">
        <v>125.2</v>
      </c>
      <c r="Z254" s="1">
        <v>137.69999999999999</v>
      </c>
      <c r="AA254" s="1">
        <v>152.19999999999999</v>
      </c>
      <c r="AB254" s="1">
        <v>143.5</v>
      </c>
      <c r="AC254" s="1">
        <v>138.4</v>
      </c>
      <c r="AD254" s="1">
        <v>147.69999999999999</v>
      </c>
      <c r="AE254" s="1"/>
    </row>
    <row r="255" spans="1:31" hidden="1" x14ac:dyDescent="0.35">
      <c r="A255" s="1" t="s">
        <v>73</v>
      </c>
      <c r="B255">
        <v>2020</v>
      </c>
      <c r="C255" s="1" t="s">
        <v>85</v>
      </c>
      <c r="D255" s="13">
        <v>144.80000000000001</v>
      </c>
      <c r="E255" s="1">
        <v>167.5</v>
      </c>
      <c r="F255" s="1">
        <v>151.80000000000001</v>
      </c>
      <c r="G255" s="1">
        <v>150.80000000000001</v>
      </c>
      <c r="H255" s="1">
        <v>131.4</v>
      </c>
      <c r="I255" s="1">
        <v>141.80000000000001</v>
      </c>
      <c r="J255" s="1">
        <v>170.7</v>
      </c>
      <c r="K255" s="1">
        <v>141.1</v>
      </c>
      <c r="L255" s="1">
        <v>113.6</v>
      </c>
      <c r="M255" s="1">
        <v>152</v>
      </c>
      <c r="N255" s="1">
        <v>136.5</v>
      </c>
      <c r="O255" s="1">
        <v>159.1</v>
      </c>
      <c r="P255" s="1">
        <v>150.5</v>
      </c>
      <c r="Q255" s="1">
        <v>170.1</v>
      </c>
      <c r="R255" s="1">
        <v>150.80000000000001</v>
      </c>
      <c r="S255" s="1">
        <v>141.69999999999999</v>
      </c>
      <c r="T255" s="1">
        <v>149.5</v>
      </c>
      <c r="U255" s="1">
        <v>154.80000000000001</v>
      </c>
      <c r="V255" s="1">
        <v>147.19999999999999</v>
      </c>
      <c r="W255" s="1">
        <v>146.4</v>
      </c>
      <c r="X255" s="1">
        <v>151.69999999999999</v>
      </c>
      <c r="Y255" s="1">
        <v>130.30000000000001</v>
      </c>
      <c r="Z255" s="1">
        <v>143.19999999999999</v>
      </c>
      <c r="AA255" s="1">
        <v>156.19999999999999</v>
      </c>
      <c r="AB255" s="1">
        <v>143.4</v>
      </c>
      <c r="AC255" s="1">
        <v>143.6</v>
      </c>
      <c r="AD255" s="1">
        <v>149.1</v>
      </c>
      <c r="AE255" s="1"/>
    </row>
    <row r="256" spans="1:31" hidden="1" x14ac:dyDescent="0.35">
      <c r="A256" s="1" t="s">
        <v>30</v>
      </c>
      <c r="B256">
        <v>2020</v>
      </c>
      <c r="C256" s="1" t="s">
        <v>107</v>
      </c>
      <c r="D256" s="13">
        <v>144.4</v>
      </c>
      <c r="E256" s="1">
        <v>166.8</v>
      </c>
      <c r="F256" s="1">
        <v>147.6</v>
      </c>
      <c r="G256" s="1">
        <v>151.69999999999999</v>
      </c>
      <c r="H256" s="1">
        <v>133.30000000000001</v>
      </c>
      <c r="I256" s="1">
        <v>141.80000000000001</v>
      </c>
      <c r="J256" s="1">
        <v>152.30000000000001</v>
      </c>
      <c r="K256" s="1">
        <v>141.80000000000001</v>
      </c>
      <c r="L256" s="1">
        <v>112.6</v>
      </c>
      <c r="M256" s="1">
        <v>154</v>
      </c>
      <c r="N256" s="1">
        <v>140.1</v>
      </c>
      <c r="O256" s="1">
        <v>160</v>
      </c>
      <c r="P256" s="1">
        <v>148.19999999999999</v>
      </c>
      <c r="Q256" s="1">
        <v>170.5</v>
      </c>
      <c r="R256" s="1">
        <v>153.4</v>
      </c>
      <c r="S256" s="1">
        <v>147.6</v>
      </c>
      <c r="T256" s="1">
        <v>152.5</v>
      </c>
      <c r="U256" s="1">
        <v>154.96666666666667</v>
      </c>
      <c r="V256" s="1">
        <v>153.4</v>
      </c>
      <c r="W256" s="1">
        <v>151.5</v>
      </c>
      <c r="X256" s="1">
        <v>156.69999999999999</v>
      </c>
      <c r="Y256" s="1">
        <v>135.80000000000001</v>
      </c>
      <c r="Z256" s="1">
        <v>151.19999999999999</v>
      </c>
      <c r="AA256" s="1">
        <v>161.19999999999999</v>
      </c>
      <c r="AB256" s="1">
        <v>145.1</v>
      </c>
      <c r="AC256" s="1">
        <v>148.6</v>
      </c>
      <c r="AD256" s="1">
        <v>149.80000000000001</v>
      </c>
      <c r="AE256" s="1"/>
    </row>
    <row r="257" spans="1:31" hidden="1" x14ac:dyDescent="0.35">
      <c r="A257" s="1" t="s">
        <v>54</v>
      </c>
      <c r="B257">
        <v>2020</v>
      </c>
      <c r="C257" s="1" t="s">
        <v>107</v>
      </c>
      <c r="D257" s="13">
        <v>146.5</v>
      </c>
      <c r="E257" s="1">
        <v>167.5</v>
      </c>
      <c r="F257" s="1">
        <v>148.9</v>
      </c>
      <c r="G257" s="1">
        <v>151.1</v>
      </c>
      <c r="H257" s="1">
        <v>127.5</v>
      </c>
      <c r="I257" s="1">
        <v>143.30000000000001</v>
      </c>
      <c r="J257" s="1">
        <v>167</v>
      </c>
      <c r="K257" s="1">
        <v>139.69999999999999</v>
      </c>
      <c r="L257" s="1">
        <v>114.4</v>
      </c>
      <c r="M257" s="1">
        <v>151.5</v>
      </c>
      <c r="N257" s="1">
        <v>131.9</v>
      </c>
      <c r="O257" s="1">
        <v>159.1</v>
      </c>
      <c r="P257" s="1">
        <v>150.1</v>
      </c>
      <c r="Q257" s="1">
        <v>173.3</v>
      </c>
      <c r="R257" s="1">
        <v>147.69999999999999</v>
      </c>
      <c r="S257" s="1">
        <v>133.80000000000001</v>
      </c>
      <c r="T257" s="1">
        <v>145.6</v>
      </c>
      <c r="U257" s="1">
        <v>154.5</v>
      </c>
      <c r="V257" s="1">
        <v>141.4</v>
      </c>
      <c r="W257" s="1">
        <v>140.80000000000001</v>
      </c>
      <c r="X257" s="1">
        <v>145</v>
      </c>
      <c r="Y257" s="1">
        <v>124.6</v>
      </c>
      <c r="Z257" s="1">
        <v>137.9</v>
      </c>
      <c r="AA257" s="1">
        <v>152.5</v>
      </c>
      <c r="AB257" s="1">
        <v>145.30000000000001</v>
      </c>
      <c r="AC257" s="1">
        <v>138.69999999999999</v>
      </c>
      <c r="AD257" s="1">
        <v>147.30000000000001</v>
      </c>
      <c r="AE257" s="1"/>
    </row>
    <row r="258" spans="1:31" hidden="1" x14ac:dyDescent="0.35">
      <c r="A258" s="1" t="s">
        <v>73</v>
      </c>
      <c r="B258">
        <v>2020</v>
      </c>
      <c r="C258" s="1" t="s">
        <v>107</v>
      </c>
      <c r="D258" s="13">
        <v>145.1</v>
      </c>
      <c r="E258" s="1">
        <v>167</v>
      </c>
      <c r="F258" s="1">
        <v>148.1</v>
      </c>
      <c r="G258" s="1">
        <v>151.5</v>
      </c>
      <c r="H258" s="1">
        <v>131.19999999999999</v>
      </c>
      <c r="I258" s="1">
        <v>142.5</v>
      </c>
      <c r="J258" s="1">
        <v>157.30000000000001</v>
      </c>
      <c r="K258" s="1">
        <v>141.1</v>
      </c>
      <c r="L258" s="1">
        <v>113.2</v>
      </c>
      <c r="M258" s="1">
        <v>153.19999999999999</v>
      </c>
      <c r="N258" s="1">
        <v>136.69999999999999</v>
      </c>
      <c r="O258" s="1">
        <v>159.6</v>
      </c>
      <c r="P258" s="1">
        <v>148.9</v>
      </c>
      <c r="Q258" s="1">
        <v>171.2</v>
      </c>
      <c r="R258" s="1">
        <v>151.19999999999999</v>
      </c>
      <c r="S258" s="1">
        <v>141.9</v>
      </c>
      <c r="T258" s="1">
        <v>149.80000000000001</v>
      </c>
      <c r="U258" s="1">
        <v>154.5</v>
      </c>
      <c r="V258" s="1">
        <v>148.9</v>
      </c>
      <c r="W258" s="1">
        <v>146.4</v>
      </c>
      <c r="X258" s="1">
        <v>152.30000000000001</v>
      </c>
      <c r="Y258" s="1">
        <v>129.9</v>
      </c>
      <c r="Z258" s="1">
        <v>143.69999999999999</v>
      </c>
      <c r="AA258" s="1">
        <v>156.1</v>
      </c>
      <c r="AB258" s="1">
        <v>145.19999999999999</v>
      </c>
      <c r="AC258" s="1">
        <v>143.80000000000001</v>
      </c>
      <c r="AD258" s="1">
        <v>148.6</v>
      </c>
      <c r="AE258" s="1"/>
    </row>
    <row r="259" spans="1:31" x14ac:dyDescent="0.35">
      <c r="A259" s="1" t="s">
        <v>30</v>
      </c>
      <c r="B259">
        <v>2020</v>
      </c>
      <c r="C259" s="1" t="s">
        <v>123</v>
      </c>
      <c r="D259" s="13">
        <v>147.19999999999999</v>
      </c>
      <c r="E259" s="1">
        <v>167.1</v>
      </c>
      <c r="F259" s="13">
        <v>146.9</v>
      </c>
      <c r="G259" s="1">
        <v>155.6</v>
      </c>
      <c r="H259" s="1">
        <v>137.1</v>
      </c>
      <c r="I259" s="1">
        <v>147.30000000000001</v>
      </c>
      <c r="J259" s="1">
        <v>162.69999999999999</v>
      </c>
      <c r="K259" s="1">
        <v>150.19999999999999</v>
      </c>
      <c r="L259" s="1">
        <v>119.8</v>
      </c>
      <c r="M259" s="1">
        <v>158.69999999999999</v>
      </c>
      <c r="N259" s="1">
        <v>139.19999999999999</v>
      </c>
      <c r="O259" s="1">
        <v>159.56666666666669</v>
      </c>
      <c r="P259" s="1">
        <v>150.1</v>
      </c>
      <c r="Q259" s="1">
        <v>171.66666666666666</v>
      </c>
      <c r="R259" s="1">
        <v>150.76666666666668</v>
      </c>
      <c r="S259" s="1">
        <v>141.1</v>
      </c>
      <c r="T259" s="1">
        <v>149.30000000000001</v>
      </c>
      <c r="U259" s="1">
        <v>155.05000000000001</v>
      </c>
      <c r="V259" s="1">
        <v>148.4</v>
      </c>
      <c r="W259" s="1">
        <v>146.23333333333335</v>
      </c>
      <c r="X259" s="1">
        <v>154.30000000000001</v>
      </c>
      <c r="Y259" s="1">
        <v>130.1</v>
      </c>
      <c r="Z259" s="1">
        <v>144.26666666666668</v>
      </c>
      <c r="AA259" s="1">
        <v>156.6</v>
      </c>
      <c r="AB259" s="1">
        <v>145.19999999999999</v>
      </c>
      <c r="AC259" s="1">
        <v>143.69999999999999</v>
      </c>
      <c r="AD259" s="1">
        <v>148.56666666666669</v>
      </c>
      <c r="AE259" s="1"/>
    </row>
    <row r="260" spans="1:31" x14ac:dyDescent="0.35">
      <c r="A260" s="1" t="s">
        <v>54</v>
      </c>
      <c r="B260">
        <v>2020</v>
      </c>
      <c r="C260" s="1" t="s">
        <v>123</v>
      </c>
      <c r="D260" s="13">
        <v>151.80000000000001</v>
      </c>
      <c r="E260" s="1">
        <v>174.93333333333331</v>
      </c>
      <c r="F260" s="13">
        <v>151.9</v>
      </c>
      <c r="G260" s="1">
        <v>155.5</v>
      </c>
      <c r="H260" s="1">
        <v>131.6</v>
      </c>
      <c r="I260" s="1">
        <v>152.9</v>
      </c>
      <c r="J260" s="1">
        <v>180</v>
      </c>
      <c r="K260" s="1">
        <v>150.80000000000001</v>
      </c>
      <c r="L260" s="1">
        <v>121.2</v>
      </c>
      <c r="M260" s="1">
        <v>154</v>
      </c>
      <c r="N260" s="1">
        <v>133.5</v>
      </c>
      <c r="O260" s="1">
        <v>160.16666666666666</v>
      </c>
      <c r="P260" s="1">
        <v>153.5</v>
      </c>
      <c r="Q260" s="1">
        <v>175.63333333333333</v>
      </c>
      <c r="R260" s="1">
        <v>151.19999999999999</v>
      </c>
      <c r="S260" s="1">
        <v>141.9</v>
      </c>
      <c r="T260" s="1">
        <v>149.83333333333334</v>
      </c>
      <c r="U260" s="1">
        <v>155.6</v>
      </c>
      <c r="V260" s="1">
        <v>137.1</v>
      </c>
      <c r="W260" s="1">
        <v>146.30000000000001</v>
      </c>
      <c r="X260" s="1">
        <v>144.80000000000001</v>
      </c>
      <c r="Y260" s="1">
        <v>131.96666666666667</v>
      </c>
      <c r="Z260" s="1">
        <v>144.93333333333334</v>
      </c>
      <c r="AA260" s="1">
        <v>156.80000000000001</v>
      </c>
      <c r="AB260" s="1">
        <v>147.23333333333332</v>
      </c>
      <c r="AC260" s="1">
        <v>144.73333333333332</v>
      </c>
      <c r="AD260" s="1">
        <v>149.53333333333333</v>
      </c>
      <c r="AE260" s="1"/>
    </row>
    <row r="261" spans="1:31" x14ac:dyDescent="0.35">
      <c r="A261" s="1" t="s">
        <v>73</v>
      </c>
      <c r="B261">
        <v>2020</v>
      </c>
      <c r="C261" s="1" t="s">
        <v>123</v>
      </c>
      <c r="D261" s="13">
        <v>148.69999999999999</v>
      </c>
      <c r="E261" s="1">
        <v>184.76666666666665</v>
      </c>
      <c r="F261" s="13">
        <v>148.80000000000001</v>
      </c>
      <c r="G261" s="1">
        <v>155.6</v>
      </c>
      <c r="H261" s="1">
        <v>135.1</v>
      </c>
      <c r="I261" s="1">
        <v>149.9</v>
      </c>
      <c r="J261" s="1">
        <v>168.6</v>
      </c>
      <c r="K261" s="1">
        <v>150.4</v>
      </c>
      <c r="L261" s="1">
        <v>120.3</v>
      </c>
      <c r="M261" s="1">
        <v>157.1</v>
      </c>
      <c r="N261" s="1">
        <v>136.80000000000001</v>
      </c>
      <c r="O261" s="1">
        <v>161.03333333333333</v>
      </c>
      <c r="P261" s="1">
        <v>151.4</v>
      </c>
      <c r="Q261" s="1">
        <v>180.1</v>
      </c>
      <c r="R261" s="1">
        <v>151.66666666666666</v>
      </c>
      <c r="S261" s="1">
        <v>142.83333333333334</v>
      </c>
      <c r="T261" s="1">
        <v>150.36666666666665</v>
      </c>
      <c r="U261" s="1">
        <v>155.6</v>
      </c>
      <c r="V261" s="1">
        <v>144.1</v>
      </c>
      <c r="W261" s="1">
        <v>146.16666666666666</v>
      </c>
      <c r="X261" s="1">
        <v>150.69999999999999</v>
      </c>
      <c r="Y261" s="1">
        <v>133.53333333333333</v>
      </c>
      <c r="Z261" s="1">
        <v>147.13333333333333</v>
      </c>
      <c r="AA261" s="1">
        <v>156.79999999999998</v>
      </c>
      <c r="AB261" s="1">
        <v>149.53333333333333</v>
      </c>
      <c r="AC261" s="1">
        <v>145.83333333333334</v>
      </c>
      <c r="AD261" s="1">
        <v>150.69999999999999</v>
      </c>
      <c r="AE261" s="1"/>
    </row>
    <row r="262" spans="1:31" hidden="1" x14ac:dyDescent="0.35">
      <c r="A262" s="1" t="s">
        <v>30</v>
      </c>
      <c r="B262">
        <v>2020</v>
      </c>
      <c r="C262" s="1" t="s">
        <v>136</v>
      </c>
      <c r="D262" s="13">
        <v>136.68590785907853</v>
      </c>
      <c r="E262" s="1">
        <v>193.33333333333334</v>
      </c>
      <c r="F262" s="1">
        <v>150.5</v>
      </c>
      <c r="G262" s="1">
        <v>154.45000000000002</v>
      </c>
      <c r="H262" s="1">
        <v>135.20000000000002</v>
      </c>
      <c r="I262" s="1">
        <v>148.71666666666667</v>
      </c>
      <c r="J262" s="1">
        <v>164.64999999999998</v>
      </c>
      <c r="K262" s="1">
        <v>150.76666666666668</v>
      </c>
      <c r="L262" s="1">
        <v>117.5</v>
      </c>
      <c r="M262" s="1">
        <v>157.98333333333332</v>
      </c>
      <c r="N262" s="1">
        <v>137.76666666666668</v>
      </c>
      <c r="O262" s="1">
        <v>161.76666666666668</v>
      </c>
      <c r="P262" s="1">
        <v>153.04999999999998</v>
      </c>
      <c r="Q262" s="1">
        <v>184.20000000000002</v>
      </c>
      <c r="R262" s="1">
        <v>152.1</v>
      </c>
      <c r="S262" s="1">
        <v>143.66666666666666</v>
      </c>
      <c r="T262" s="1">
        <v>150.89999999999998</v>
      </c>
      <c r="U262" s="1">
        <v>155.14999999999998</v>
      </c>
      <c r="V262" s="1">
        <v>142.25</v>
      </c>
      <c r="W262" s="1">
        <v>146.16666666666666</v>
      </c>
      <c r="X262" s="1">
        <v>151.75</v>
      </c>
      <c r="Y262" s="1">
        <v>135.23333333333335</v>
      </c>
      <c r="Z262" s="1">
        <v>148.66666666666666</v>
      </c>
      <c r="AA262" s="1">
        <v>156.9</v>
      </c>
      <c r="AB262" s="1">
        <v>151.66666666666666</v>
      </c>
      <c r="AC262" s="1">
        <v>146.9</v>
      </c>
      <c r="AD262" s="1">
        <v>151.76666666666668</v>
      </c>
      <c r="AE262" s="1"/>
    </row>
    <row r="263" spans="1:31" hidden="1" x14ac:dyDescent="0.35">
      <c r="A263" s="1" t="s">
        <v>54</v>
      </c>
      <c r="B263">
        <v>2020</v>
      </c>
      <c r="C263" s="1" t="s">
        <v>136</v>
      </c>
      <c r="D263" s="13">
        <v>136.68590785907853</v>
      </c>
      <c r="E263" s="1">
        <v>192.57499999999999</v>
      </c>
      <c r="F263" s="1">
        <v>150.91666666666666</v>
      </c>
      <c r="G263" s="1">
        <v>154.06666666666669</v>
      </c>
      <c r="H263" s="1">
        <v>135.38333333333333</v>
      </c>
      <c r="I263" s="1">
        <v>148.03333333333333</v>
      </c>
      <c r="J263" s="1">
        <v>162.35</v>
      </c>
      <c r="K263" s="1">
        <v>150.78333333333333</v>
      </c>
      <c r="L263" s="1">
        <v>116.40000000000002</v>
      </c>
      <c r="M263" s="1">
        <v>158.16666666666666</v>
      </c>
      <c r="N263" s="1">
        <v>138.25</v>
      </c>
      <c r="O263" s="1">
        <v>161.77500000000001</v>
      </c>
      <c r="P263" s="1">
        <v>153.41666666666666</v>
      </c>
      <c r="Q263" s="1">
        <v>183.75</v>
      </c>
      <c r="R263" s="1">
        <v>152.75</v>
      </c>
      <c r="S263" s="1">
        <v>145.25</v>
      </c>
      <c r="T263" s="1">
        <v>151.69999999999999</v>
      </c>
      <c r="U263" s="1">
        <v>155.14999999999998</v>
      </c>
      <c r="V263" s="1">
        <v>141.66666666666666</v>
      </c>
      <c r="W263" s="1">
        <v>147.55000000000001</v>
      </c>
      <c r="X263" s="1">
        <v>152.39999999999998</v>
      </c>
      <c r="Y263" s="1">
        <v>136.77500000000001</v>
      </c>
      <c r="Z263" s="1">
        <v>149.80000000000001</v>
      </c>
      <c r="AA263" s="1">
        <v>158.125</v>
      </c>
      <c r="AB263" s="1">
        <v>151.55000000000001</v>
      </c>
      <c r="AC263" s="1">
        <v>148.1</v>
      </c>
      <c r="AD263" s="1">
        <v>152</v>
      </c>
      <c r="AE263" s="1"/>
    </row>
    <row r="264" spans="1:31" hidden="1" x14ac:dyDescent="0.35">
      <c r="A264" s="1" t="s">
        <v>73</v>
      </c>
      <c r="B264">
        <v>2020</v>
      </c>
      <c r="C264" s="1" t="s">
        <v>136</v>
      </c>
      <c r="D264" s="13">
        <v>136.68590785907853</v>
      </c>
      <c r="E264" s="1">
        <v>193.45999999999998</v>
      </c>
      <c r="F264" s="1">
        <v>151.36666666666667</v>
      </c>
      <c r="G264" s="1">
        <v>153.71666666666664</v>
      </c>
      <c r="H264" s="1">
        <v>135.6</v>
      </c>
      <c r="I264" s="1">
        <v>147.85</v>
      </c>
      <c r="J264" s="1">
        <v>160.88333333333333</v>
      </c>
      <c r="K264" s="1">
        <v>150.98333333333335</v>
      </c>
      <c r="L264" s="1">
        <v>115.58333333333333</v>
      </c>
      <c r="M264" s="1">
        <v>158.96666666666667</v>
      </c>
      <c r="N264" s="1">
        <v>138.6</v>
      </c>
      <c r="O264" s="1">
        <v>161.76</v>
      </c>
      <c r="P264" s="1">
        <v>154</v>
      </c>
      <c r="Q264" s="1">
        <v>184.34</v>
      </c>
      <c r="R264" s="1">
        <v>152.02000000000001</v>
      </c>
      <c r="S264" s="1">
        <v>143.52000000000001</v>
      </c>
      <c r="T264" s="1">
        <v>150.80000000000001</v>
      </c>
      <c r="U264" s="1">
        <v>154.92499999999998</v>
      </c>
      <c r="V264" s="1">
        <v>141.66666666666666</v>
      </c>
      <c r="W264" s="1">
        <v>146.12</v>
      </c>
      <c r="X264" s="1">
        <v>152.94999999999999</v>
      </c>
      <c r="Y264" s="1">
        <v>135.28000000000003</v>
      </c>
      <c r="Z264" s="1">
        <v>148.74</v>
      </c>
      <c r="AA264" s="1">
        <v>157</v>
      </c>
      <c r="AB264" s="1">
        <v>151.68</v>
      </c>
      <c r="AC264" s="1">
        <v>146.88</v>
      </c>
      <c r="AD264" s="1">
        <v>151.76</v>
      </c>
      <c r="AE264" s="1"/>
    </row>
    <row r="265" spans="1:31" hidden="1" x14ac:dyDescent="0.35">
      <c r="A265" s="1" t="s">
        <v>30</v>
      </c>
      <c r="B265">
        <v>2020</v>
      </c>
      <c r="C265" s="1" t="s">
        <v>146</v>
      </c>
      <c r="D265" s="13">
        <v>148.19999999999999</v>
      </c>
      <c r="E265" s="1">
        <v>190.3</v>
      </c>
      <c r="F265" s="1">
        <v>149.4</v>
      </c>
      <c r="G265" s="1">
        <v>153.30000000000001</v>
      </c>
      <c r="H265" s="1">
        <v>138.19999999999999</v>
      </c>
      <c r="I265" s="1">
        <v>143.19999999999999</v>
      </c>
      <c r="J265" s="1">
        <v>148.9</v>
      </c>
      <c r="K265" s="1">
        <v>150.30000000000001</v>
      </c>
      <c r="L265" s="1">
        <v>113.2</v>
      </c>
      <c r="M265" s="1">
        <v>159.80000000000001</v>
      </c>
      <c r="N265" s="1">
        <v>142.1</v>
      </c>
      <c r="O265" s="1">
        <v>161.80000000000001</v>
      </c>
      <c r="P265" s="1">
        <v>152.30000000000001</v>
      </c>
      <c r="Q265" s="1">
        <v>182.4</v>
      </c>
      <c r="R265" s="1">
        <v>154.69999999999999</v>
      </c>
      <c r="S265" s="1">
        <v>150</v>
      </c>
      <c r="T265" s="1">
        <v>154.1</v>
      </c>
      <c r="U265" s="1">
        <v>154.69999999999999</v>
      </c>
      <c r="V265" s="1">
        <v>144.9</v>
      </c>
      <c r="W265" s="1">
        <v>151.69999999999999</v>
      </c>
      <c r="X265" s="1">
        <v>158.19999999999999</v>
      </c>
      <c r="Y265" s="1">
        <v>141.4</v>
      </c>
      <c r="Z265" s="1">
        <v>153.19999999999999</v>
      </c>
      <c r="AA265" s="1">
        <v>161.80000000000001</v>
      </c>
      <c r="AB265" s="1">
        <v>151.19999999999999</v>
      </c>
      <c r="AC265" s="1">
        <v>151.69999999999999</v>
      </c>
      <c r="AD265" s="1">
        <v>152.69999999999999</v>
      </c>
      <c r="AE265" s="1"/>
    </row>
    <row r="266" spans="1:31" hidden="1" x14ac:dyDescent="0.35">
      <c r="A266" s="1" t="s">
        <v>54</v>
      </c>
      <c r="B266">
        <v>2020</v>
      </c>
      <c r="C266" s="1" t="s">
        <v>146</v>
      </c>
      <c r="D266" s="13">
        <v>152.69999999999999</v>
      </c>
      <c r="E266" s="1">
        <v>197</v>
      </c>
      <c r="F266" s="1">
        <v>154.6</v>
      </c>
      <c r="G266" s="1">
        <v>153.4</v>
      </c>
      <c r="H266" s="1">
        <v>132.9</v>
      </c>
      <c r="I266" s="1">
        <v>151.80000000000001</v>
      </c>
      <c r="J266" s="1">
        <v>171.2</v>
      </c>
      <c r="K266" s="1">
        <v>152</v>
      </c>
      <c r="L266" s="1">
        <v>116.3</v>
      </c>
      <c r="M266" s="1">
        <v>158.80000000000001</v>
      </c>
      <c r="N266" s="1">
        <v>135.6</v>
      </c>
      <c r="O266" s="1">
        <v>161.69999999999999</v>
      </c>
      <c r="P266" s="1">
        <v>157</v>
      </c>
      <c r="Q266" s="1">
        <v>186.7</v>
      </c>
      <c r="R266" s="1">
        <v>149.1</v>
      </c>
      <c r="S266" s="1">
        <v>136.6</v>
      </c>
      <c r="T266" s="1">
        <v>147.19999999999999</v>
      </c>
      <c r="U266" s="1">
        <v>154.69999999999999</v>
      </c>
      <c r="V266" s="1">
        <v>137.1</v>
      </c>
      <c r="W266" s="1">
        <v>140.4</v>
      </c>
      <c r="X266" s="1">
        <v>148.1</v>
      </c>
      <c r="Y266" s="1">
        <v>129.30000000000001</v>
      </c>
      <c r="Z266" s="1">
        <v>144.5</v>
      </c>
      <c r="AA266" s="1">
        <v>152.5</v>
      </c>
      <c r="AB266" s="1">
        <v>152.19999999999999</v>
      </c>
      <c r="AC266" s="1">
        <v>142</v>
      </c>
      <c r="AD266" s="1">
        <v>150.80000000000001</v>
      </c>
      <c r="AE266" s="1"/>
    </row>
    <row r="267" spans="1:31" hidden="1" x14ac:dyDescent="0.35">
      <c r="A267" s="1" t="s">
        <v>73</v>
      </c>
      <c r="B267">
        <v>2020</v>
      </c>
      <c r="C267" s="1" t="s">
        <v>146</v>
      </c>
      <c r="D267" s="13">
        <v>149.6</v>
      </c>
      <c r="E267" s="1">
        <v>192.7</v>
      </c>
      <c r="F267" s="1">
        <v>151.4</v>
      </c>
      <c r="G267" s="1">
        <v>153.30000000000001</v>
      </c>
      <c r="H267" s="1">
        <v>136.30000000000001</v>
      </c>
      <c r="I267" s="1">
        <v>147.19999999999999</v>
      </c>
      <c r="J267" s="1">
        <v>156.5</v>
      </c>
      <c r="K267" s="1">
        <v>150.9</v>
      </c>
      <c r="L267" s="1">
        <v>114.2</v>
      </c>
      <c r="M267" s="1">
        <v>159.5</v>
      </c>
      <c r="N267" s="1">
        <v>139.4</v>
      </c>
      <c r="O267" s="1">
        <v>161.80000000000001</v>
      </c>
      <c r="P267" s="1">
        <v>154</v>
      </c>
      <c r="Q267" s="1">
        <v>183.5</v>
      </c>
      <c r="R267" s="1">
        <v>152.5</v>
      </c>
      <c r="S267" s="1">
        <v>144.4</v>
      </c>
      <c r="T267" s="1">
        <v>151.4</v>
      </c>
      <c r="U267" s="1">
        <v>154.69999999999999</v>
      </c>
      <c r="V267" s="1">
        <v>141.9</v>
      </c>
      <c r="W267" s="1">
        <v>146.4</v>
      </c>
      <c r="X267" s="1">
        <v>154.4</v>
      </c>
      <c r="Y267" s="1">
        <v>135</v>
      </c>
      <c r="Z267" s="1">
        <v>148.30000000000001</v>
      </c>
      <c r="AA267" s="1">
        <v>156.4</v>
      </c>
      <c r="AB267" s="1">
        <v>151.6</v>
      </c>
      <c r="AC267" s="1">
        <v>147</v>
      </c>
      <c r="AD267" s="1">
        <v>151.80000000000001</v>
      </c>
      <c r="AE267" s="1"/>
    </row>
    <row r="268" spans="1:31" hidden="1" x14ac:dyDescent="0.35">
      <c r="A268" s="1" t="s">
        <v>30</v>
      </c>
      <c r="B268">
        <v>2020</v>
      </c>
      <c r="C268" s="1" t="s">
        <v>163</v>
      </c>
      <c r="D268" s="13">
        <v>148.19999999999999</v>
      </c>
      <c r="E268" s="1">
        <v>190.3</v>
      </c>
      <c r="F268" s="1">
        <v>149.4</v>
      </c>
      <c r="G268" s="1">
        <v>153.30000000000001</v>
      </c>
      <c r="H268" s="1">
        <v>138.19999999999999</v>
      </c>
      <c r="I268" s="1">
        <v>143.19999999999999</v>
      </c>
      <c r="J268" s="1">
        <v>148.9</v>
      </c>
      <c r="K268" s="1">
        <v>150.30000000000001</v>
      </c>
      <c r="L268" s="1">
        <v>113.2</v>
      </c>
      <c r="M268" s="1">
        <v>159.80000000000001</v>
      </c>
      <c r="N268" s="1">
        <v>142.1</v>
      </c>
      <c r="O268" s="1">
        <v>161.80000000000001</v>
      </c>
      <c r="P268" s="1">
        <v>152.30000000000001</v>
      </c>
      <c r="Q268" s="1">
        <v>182.4</v>
      </c>
      <c r="R268" s="1">
        <v>154.69999999999999</v>
      </c>
      <c r="S268" s="1">
        <v>150</v>
      </c>
      <c r="T268" s="1">
        <v>154.1</v>
      </c>
      <c r="U268" s="1">
        <v>154.96666666666667</v>
      </c>
      <c r="V268" s="1">
        <v>144.9</v>
      </c>
      <c r="W268" s="1">
        <v>151.69999999999999</v>
      </c>
      <c r="X268" s="1">
        <v>158.19999999999999</v>
      </c>
      <c r="Y268" s="1">
        <v>141.4</v>
      </c>
      <c r="Z268" s="1">
        <v>153.19999999999999</v>
      </c>
      <c r="AA268" s="1">
        <v>161.80000000000001</v>
      </c>
      <c r="AB268" s="1">
        <v>151.19999999999999</v>
      </c>
      <c r="AC268" s="1">
        <v>151.69999999999999</v>
      </c>
      <c r="AD268" s="1">
        <v>152.69999999999999</v>
      </c>
      <c r="AE268" s="1"/>
    </row>
    <row r="269" spans="1:31" hidden="1" x14ac:dyDescent="0.35">
      <c r="A269" s="1" t="s">
        <v>54</v>
      </c>
      <c r="B269">
        <v>2020</v>
      </c>
      <c r="C269" s="1" t="s">
        <v>163</v>
      </c>
      <c r="D269" s="13">
        <v>152.69999999999999</v>
      </c>
      <c r="E269" s="1">
        <v>197</v>
      </c>
      <c r="F269" s="1">
        <v>154.6</v>
      </c>
      <c r="G269" s="1">
        <v>153.4</v>
      </c>
      <c r="H269" s="1">
        <v>132.9</v>
      </c>
      <c r="I269" s="1">
        <v>151.80000000000001</v>
      </c>
      <c r="J269" s="1">
        <v>171.2</v>
      </c>
      <c r="K269" s="1">
        <v>152</v>
      </c>
      <c r="L269" s="1">
        <v>116.3</v>
      </c>
      <c r="M269" s="1">
        <v>158.80000000000001</v>
      </c>
      <c r="N269" s="1">
        <v>135.6</v>
      </c>
      <c r="O269" s="1">
        <v>161.69999999999999</v>
      </c>
      <c r="P269" s="1">
        <v>157</v>
      </c>
      <c r="Q269" s="1">
        <v>186.7</v>
      </c>
      <c r="R269" s="1">
        <v>149.1</v>
      </c>
      <c r="S269" s="1">
        <v>136.6</v>
      </c>
      <c r="T269" s="1">
        <v>147.19999999999999</v>
      </c>
      <c r="U269" s="1">
        <v>154.69999999999999</v>
      </c>
      <c r="V269" s="1">
        <v>137.1</v>
      </c>
      <c r="W269" s="1">
        <v>140.4</v>
      </c>
      <c r="X269" s="1">
        <v>148.1</v>
      </c>
      <c r="Y269" s="1">
        <v>129.30000000000001</v>
      </c>
      <c r="Z269" s="1">
        <v>144.5</v>
      </c>
      <c r="AA269" s="1">
        <v>152.5</v>
      </c>
      <c r="AB269" s="1">
        <v>152.19999999999999</v>
      </c>
      <c r="AC269" s="1">
        <v>142</v>
      </c>
      <c r="AD269" s="1">
        <v>150.80000000000001</v>
      </c>
      <c r="AE269" s="1"/>
    </row>
    <row r="270" spans="1:31" hidden="1" x14ac:dyDescent="0.35">
      <c r="A270" s="1" t="s">
        <v>73</v>
      </c>
      <c r="B270">
        <v>2020</v>
      </c>
      <c r="C270" s="1" t="s">
        <v>163</v>
      </c>
      <c r="D270" s="13">
        <v>149.6</v>
      </c>
      <c r="E270" s="1">
        <v>192.7</v>
      </c>
      <c r="F270" s="1">
        <v>151.4</v>
      </c>
      <c r="G270" s="1">
        <v>153.30000000000001</v>
      </c>
      <c r="H270" s="1">
        <v>136.30000000000001</v>
      </c>
      <c r="I270" s="1">
        <v>147.19999999999999</v>
      </c>
      <c r="J270" s="1">
        <v>156.5</v>
      </c>
      <c r="K270" s="1">
        <v>150.9</v>
      </c>
      <c r="L270" s="1">
        <v>114.2</v>
      </c>
      <c r="M270" s="1">
        <v>159.5</v>
      </c>
      <c r="N270" s="1">
        <v>139.4</v>
      </c>
      <c r="O270" s="1">
        <v>161.80000000000001</v>
      </c>
      <c r="P270" s="1">
        <v>154</v>
      </c>
      <c r="Q270" s="1">
        <v>183.5</v>
      </c>
      <c r="R270" s="1">
        <v>152.5</v>
      </c>
      <c r="S270" s="1">
        <v>144.4</v>
      </c>
      <c r="T270" s="1">
        <v>151.4</v>
      </c>
      <c r="U270" s="1">
        <v>154.69999999999999</v>
      </c>
      <c r="V270" s="1">
        <v>141.9</v>
      </c>
      <c r="W270" s="1">
        <v>146.4</v>
      </c>
      <c r="X270" s="1">
        <v>154.4</v>
      </c>
      <c r="Y270" s="1">
        <v>135</v>
      </c>
      <c r="Z270" s="1">
        <v>148.30000000000001</v>
      </c>
      <c r="AA270" s="1">
        <v>156.4</v>
      </c>
      <c r="AB270" s="1">
        <v>151.6</v>
      </c>
      <c r="AC270" s="1">
        <v>147</v>
      </c>
      <c r="AD270" s="1">
        <v>151.80000000000001</v>
      </c>
      <c r="AE270" s="1"/>
    </row>
    <row r="271" spans="1:31" hidden="1" x14ac:dyDescent="0.35">
      <c r="A271" s="1" t="s">
        <v>30</v>
      </c>
      <c r="B271">
        <v>2020</v>
      </c>
      <c r="C271" s="1" t="s">
        <v>182</v>
      </c>
      <c r="D271" s="13">
        <v>147.6</v>
      </c>
      <c r="E271" s="1">
        <v>187.2</v>
      </c>
      <c r="F271" s="1">
        <v>148.4</v>
      </c>
      <c r="G271" s="1">
        <v>153.30000000000001</v>
      </c>
      <c r="H271" s="1">
        <v>139.80000000000001</v>
      </c>
      <c r="I271" s="1">
        <v>146.9</v>
      </c>
      <c r="J271" s="1">
        <v>171</v>
      </c>
      <c r="K271" s="1">
        <v>149.9</v>
      </c>
      <c r="L271" s="1">
        <v>114.2</v>
      </c>
      <c r="M271" s="1">
        <v>160</v>
      </c>
      <c r="N271" s="1">
        <v>143.5</v>
      </c>
      <c r="O271" s="1">
        <v>161.5</v>
      </c>
      <c r="P271" s="1">
        <v>155.30000000000001</v>
      </c>
      <c r="Q271" s="1">
        <v>180.9</v>
      </c>
      <c r="R271" s="1">
        <v>155.1</v>
      </c>
      <c r="S271" s="1">
        <v>149.30000000000001</v>
      </c>
      <c r="T271" s="1">
        <v>154.30000000000001</v>
      </c>
      <c r="U271" s="1">
        <v>155.5</v>
      </c>
      <c r="V271" s="1">
        <v>145.80000000000001</v>
      </c>
      <c r="W271" s="1">
        <v>151.9</v>
      </c>
      <c r="X271" s="1">
        <v>158.80000000000001</v>
      </c>
      <c r="Y271" s="1">
        <v>143.6</v>
      </c>
      <c r="Z271" s="1">
        <v>152.19999999999999</v>
      </c>
      <c r="AA271" s="1">
        <v>162.69999999999999</v>
      </c>
      <c r="AB271" s="1">
        <v>153.6</v>
      </c>
      <c r="AC271" s="1">
        <v>153</v>
      </c>
      <c r="AD271" s="1">
        <v>154.69999999999999</v>
      </c>
      <c r="AE271" s="1"/>
    </row>
    <row r="272" spans="1:31" hidden="1" x14ac:dyDescent="0.35">
      <c r="A272" s="1" t="s">
        <v>54</v>
      </c>
      <c r="B272">
        <v>2020</v>
      </c>
      <c r="C272" s="1" t="s">
        <v>182</v>
      </c>
      <c r="D272" s="13">
        <v>151.6</v>
      </c>
      <c r="E272" s="1">
        <v>197.8</v>
      </c>
      <c r="F272" s="1">
        <v>154.5</v>
      </c>
      <c r="G272" s="1">
        <v>153.4</v>
      </c>
      <c r="H272" s="1">
        <v>133.4</v>
      </c>
      <c r="I272" s="1">
        <v>154.5</v>
      </c>
      <c r="J272" s="1">
        <v>191.9</v>
      </c>
      <c r="K272" s="1">
        <v>151.30000000000001</v>
      </c>
      <c r="L272" s="1">
        <v>116.8</v>
      </c>
      <c r="M272" s="1">
        <v>160</v>
      </c>
      <c r="N272" s="1">
        <v>136.5</v>
      </c>
      <c r="O272" s="1">
        <v>163.30000000000001</v>
      </c>
      <c r="P272" s="1">
        <v>159.9</v>
      </c>
      <c r="Q272" s="1">
        <v>187.2</v>
      </c>
      <c r="R272" s="1">
        <v>150</v>
      </c>
      <c r="S272" s="1">
        <v>135.19999999999999</v>
      </c>
      <c r="T272" s="1">
        <v>147.80000000000001</v>
      </c>
      <c r="U272" s="1">
        <v>155.5</v>
      </c>
      <c r="V272" s="1">
        <v>138.30000000000001</v>
      </c>
      <c r="W272" s="1">
        <v>144.5</v>
      </c>
      <c r="X272" s="1">
        <v>148.69999999999999</v>
      </c>
      <c r="Y272" s="1">
        <v>133.9</v>
      </c>
      <c r="Z272" s="1">
        <v>141.19999999999999</v>
      </c>
      <c r="AA272" s="1">
        <v>155.5</v>
      </c>
      <c r="AB272" s="1">
        <v>155.19999999999999</v>
      </c>
      <c r="AC272" s="1">
        <v>144.80000000000001</v>
      </c>
      <c r="AD272" s="1">
        <v>152.9</v>
      </c>
      <c r="AE272" s="1"/>
    </row>
    <row r="273" spans="1:31" hidden="1" x14ac:dyDescent="0.35">
      <c r="A273" s="1" t="s">
        <v>73</v>
      </c>
      <c r="B273">
        <v>2020</v>
      </c>
      <c r="C273" s="1" t="s">
        <v>182</v>
      </c>
      <c r="D273" s="13">
        <v>148.9</v>
      </c>
      <c r="E273" s="1">
        <v>190.9</v>
      </c>
      <c r="F273" s="1">
        <v>150.80000000000001</v>
      </c>
      <c r="G273" s="1">
        <v>153.30000000000001</v>
      </c>
      <c r="H273" s="1">
        <v>137.4</v>
      </c>
      <c r="I273" s="1">
        <v>150.4</v>
      </c>
      <c r="J273" s="1">
        <v>178.1</v>
      </c>
      <c r="K273" s="1">
        <v>150.4</v>
      </c>
      <c r="L273" s="1">
        <v>115.1</v>
      </c>
      <c r="M273" s="1">
        <v>160</v>
      </c>
      <c r="N273" s="1">
        <v>140.6</v>
      </c>
      <c r="O273" s="1">
        <v>162.30000000000001</v>
      </c>
      <c r="P273" s="1">
        <v>157</v>
      </c>
      <c r="Q273" s="1">
        <v>182.6</v>
      </c>
      <c r="R273" s="1">
        <v>153.1</v>
      </c>
      <c r="S273" s="1">
        <v>143.4</v>
      </c>
      <c r="T273" s="1">
        <v>151.69999999999999</v>
      </c>
      <c r="U273" s="1">
        <v>155.5</v>
      </c>
      <c r="V273" s="1">
        <v>143</v>
      </c>
      <c r="W273" s="1">
        <v>148.4</v>
      </c>
      <c r="X273" s="1">
        <v>155</v>
      </c>
      <c r="Y273" s="1">
        <v>138.5</v>
      </c>
      <c r="Z273" s="1">
        <v>146</v>
      </c>
      <c r="AA273" s="1">
        <v>158.5</v>
      </c>
      <c r="AB273" s="1">
        <v>154.30000000000001</v>
      </c>
      <c r="AC273" s="1">
        <v>149</v>
      </c>
      <c r="AD273" s="1">
        <v>153.9</v>
      </c>
      <c r="AE273" s="1"/>
    </row>
    <row r="274" spans="1:31" hidden="1" x14ac:dyDescent="0.35">
      <c r="A274" s="1" t="s">
        <v>30</v>
      </c>
      <c r="B274">
        <v>2020</v>
      </c>
      <c r="C274" s="1" t="s">
        <v>197</v>
      </c>
      <c r="D274" s="13">
        <v>146.9</v>
      </c>
      <c r="E274" s="1">
        <v>183.9</v>
      </c>
      <c r="F274" s="1">
        <v>149.5</v>
      </c>
      <c r="G274" s="1">
        <v>153.4</v>
      </c>
      <c r="H274" s="1">
        <v>140.4</v>
      </c>
      <c r="I274" s="1">
        <v>147</v>
      </c>
      <c r="J274" s="1">
        <v>178.8</v>
      </c>
      <c r="K274" s="1">
        <v>149.30000000000001</v>
      </c>
      <c r="L274" s="1">
        <v>115.1</v>
      </c>
      <c r="M274" s="1">
        <v>160</v>
      </c>
      <c r="N274" s="1">
        <v>145.4</v>
      </c>
      <c r="O274" s="1">
        <v>161.6</v>
      </c>
      <c r="P274" s="1">
        <v>156.1</v>
      </c>
      <c r="Q274" s="1">
        <v>182.9</v>
      </c>
      <c r="R274" s="1">
        <v>155.4</v>
      </c>
      <c r="S274" s="1">
        <v>149.9</v>
      </c>
      <c r="T274" s="1">
        <v>154.6</v>
      </c>
      <c r="U274" s="1">
        <v>156.1</v>
      </c>
      <c r="V274" s="1">
        <v>146.4</v>
      </c>
      <c r="W274" s="1">
        <v>151.6</v>
      </c>
      <c r="X274" s="1">
        <v>159.1</v>
      </c>
      <c r="Y274" s="1">
        <v>144.6</v>
      </c>
      <c r="Z274" s="1">
        <v>152.80000000000001</v>
      </c>
      <c r="AA274" s="1">
        <v>161.1</v>
      </c>
      <c r="AB274" s="1">
        <v>157.4</v>
      </c>
      <c r="AC274" s="1">
        <v>153.69999999999999</v>
      </c>
      <c r="AD274" s="1">
        <v>155.4</v>
      </c>
      <c r="AE274" s="1"/>
    </row>
    <row r="275" spans="1:31" hidden="1" x14ac:dyDescent="0.35">
      <c r="A275" s="1" t="s">
        <v>54</v>
      </c>
      <c r="B275">
        <v>2020</v>
      </c>
      <c r="C275" s="1" t="s">
        <v>197</v>
      </c>
      <c r="D275" s="13">
        <v>151.5</v>
      </c>
      <c r="E275" s="1">
        <v>193.1</v>
      </c>
      <c r="F275" s="1">
        <v>157.30000000000001</v>
      </c>
      <c r="G275" s="1">
        <v>153.9</v>
      </c>
      <c r="H275" s="1">
        <v>134.4</v>
      </c>
      <c r="I275" s="1">
        <v>155.4</v>
      </c>
      <c r="J275" s="1">
        <v>202</v>
      </c>
      <c r="K275" s="1">
        <v>150.80000000000001</v>
      </c>
      <c r="L275" s="1">
        <v>118.9</v>
      </c>
      <c r="M275" s="1">
        <v>160.9</v>
      </c>
      <c r="N275" s="1">
        <v>137.69999999999999</v>
      </c>
      <c r="O275" s="1">
        <v>164.4</v>
      </c>
      <c r="P275" s="1">
        <v>161.30000000000001</v>
      </c>
      <c r="Q275" s="1">
        <v>188.7</v>
      </c>
      <c r="R275" s="1">
        <v>150.19999999999999</v>
      </c>
      <c r="S275" s="1">
        <v>136.30000000000001</v>
      </c>
      <c r="T275" s="1">
        <v>148.1</v>
      </c>
      <c r="U275" s="1">
        <v>156.30000000000001</v>
      </c>
      <c r="V275" s="1">
        <v>137.19999999999999</v>
      </c>
      <c r="W275" s="1">
        <v>145.4</v>
      </c>
      <c r="X275" s="1">
        <v>150</v>
      </c>
      <c r="Y275" s="1">
        <v>135.1</v>
      </c>
      <c r="Z275" s="1">
        <v>141.80000000000001</v>
      </c>
      <c r="AA275" s="1">
        <v>154.9</v>
      </c>
      <c r="AB275" s="1">
        <v>159.80000000000001</v>
      </c>
      <c r="AC275" s="1">
        <v>146</v>
      </c>
      <c r="AD275" s="1">
        <v>154</v>
      </c>
      <c r="AE275" s="1"/>
    </row>
    <row r="276" spans="1:31" hidden="1" x14ac:dyDescent="0.35">
      <c r="A276" s="1" t="s">
        <v>73</v>
      </c>
      <c r="B276">
        <v>2020</v>
      </c>
      <c r="C276" s="1" t="s">
        <v>197</v>
      </c>
      <c r="D276" s="13">
        <v>148.4</v>
      </c>
      <c r="E276" s="1">
        <v>187.1</v>
      </c>
      <c r="F276" s="1">
        <v>152.5</v>
      </c>
      <c r="G276" s="1">
        <v>153.6</v>
      </c>
      <c r="H276" s="1">
        <v>138.19999999999999</v>
      </c>
      <c r="I276" s="1">
        <v>150.9</v>
      </c>
      <c r="J276" s="1">
        <v>186.7</v>
      </c>
      <c r="K276" s="1">
        <v>149.80000000000001</v>
      </c>
      <c r="L276" s="1">
        <v>116.4</v>
      </c>
      <c r="M276" s="1">
        <v>160.30000000000001</v>
      </c>
      <c r="N276" s="1">
        <v>142.19999999999999</v>
      </c>
      <c r="O276" s="1">
        <v>162.9</v>
      </c>
      <c r="P276" s="1">
        <v>158</v>
      </c>
      <c r="Q276" s="1">
        <v>184.4</v>
      </c>
      <c r="R276" s="1">
        <v>153.4</v>
      </c>
      <c r="S276" s="1">
        <v>144.30000000000001</v>
      </c>
      <c r="T276" s="1">
        <v>152</v>
      </c>
      <c r="U276" s="1">
        <v>156.30000000000001</v>
      </c>
      <c r="V276" s="1">
        <v>142.9</v>
      </c>
      <c r="W276" s="1">
        <v>148.69999999999999</v>
      </c>
      <c r="X276" s="1">
        <v>155.6</v>
      </c>
      <c r="Y276" s="1">
        <v>139.6</v>
      </c>
      <c r="Z276" s="1">
        <v>146.6</v>
      </c>
      <c r="AA276" s="1">
        <v>157.5</v>
      </c>
      <c r="AB276" s="1">
        <v>158.4</v>
      </c>
      <c r="AC276" s="1">
        <v>150</v>
      </c>
      <c r="AD276" s="1">
        <v>154.69999999999999</v>
      </c>
      <c r="AE276" s="1"/>
    </row>
    <row r="277" spans="1:31" hidden="1" x14ac:dyDescent="0.35">
      <c r="A277" s="1" t="s">
        <v>30</v>
      </c>
      <c r="B277">
        <v>2020</v>
      </c>
      <c r="C277" s="1" t="s">
        <v>207</v>
      </c>
      <c r="D277" s="13">
        <v>146</v>
      </c>
      <c r="E277" s="1">
        <v>186.3</v>
      </c>
      <c r="F277" s="1">
        <v>159.19999999999999</v>
      </c>
      <c r="G277" s="1">
        <v>153.6</v>
      </c>
      <c r="H277" s="1">
        <v>142.6</v>
      </c>
      <c r="I277" s="1">
        <v>147.19999999999999</v>
      </c>
      <c r="J277" s="1">
        <v>200.6</v>
      </c>
      <c r="K277" s="1">
        <v>150.30000000000001</v>
      </c>
      <c r="L277" s="1">
        <v>115.3</v>
      </c>
      <c r="M277" s="1">
        <v>160.9</v>
      </c>
      <c r="N277" s="1">
        <v>147.4</v>
      </c>
      <c r="O277" s="1">
        <v>161.9</v>
      </c>
      <c r="P277" s="1">
        <v>159.6</v>
      </c>
      <c r="Q277" s="1">
        <v>182.7</v>
      </c>
      <c r="R277" s="1">
        <v>155.69999999999999</v>
      </c>
      <c r="S277" s="1">
        <v>150.6</v>
      </c>
      <c r="T277" s="1">
        <v>155</v>
      </c>
      <c r="U277" s="1">
        <v>156.93333333333334</v>
      </c>
      <c r="V277" s="1">
        <v>146.80000000000001</v>
      </c>
      <c r="W277" s="1">
        <v>152</v>
      </c>
      <c r="X277" s="1">
        <v>159.5</v>
      </c>
      <c r="Y277" s="1">
        <v>146.4</v>
      </c>
      <c r="Z277" s="1">
        <v>152.4</v>
      </c>
      <c r="AA277" s="1">
        <v>162.5</v>
      </c>
      <c r="AB277" s="1">
        <v>156.19999999999999</v>
      </c>
      <c r="AC277" s="1">
        <v>154.30000000000001</v>
      </c>
      <c r="AD277" s="1">
        <v>157.5</v>
      </c>
      <c r="AE277" s="1"/>
    </row>
    <row r="278" spans="1:31" hidden="1" x14ac:dyDescent="0.35">
      <c r="A278" s="1" t="s">
        <v>54</v>
      </c>
      <c r="B278">
        <v>2020</v>
      </c>
      <c r="C278" s="1" t="s">
        <v>207</v>
      </c>
      <c r="D278" s="13">
        <v>150.6</v>
      </c>
      <c r="E278" s="1">
        <v>193.7</v>
      </c>
      <c r="F278" s="1">
        <v>164.8</v>
      </c>
      <c r="G278" s="1">
        <v>153.69999999999999</v>
      </c>
      <c r="H278" s="1">
        <v>135.69999999999999</v>
      </c>
      <c r="I278" s="1">
        <v>155.69999999999999</v>
      </c>
      <c r="J278" s="1">
        <v>226</v>
      </c>
      <c r="K278" s="1">
        <v>152.19999999999999</v>
      </c>
      <c r="L278" s="1">
        <v>118.1</v>
      </c>
      <c r="M278" s="1">
        <v>161.30000000000001</v>
      </c>
      <c r="N278" s="1">
        <v>139.19999999999999</v>
      </c>
      <c r="O278" s="1">
        <v>164.8</v>
      </c>
      <c r="P278" s="1">
        <v>164.4</v>
      </c>
      <c r="Q278" s="1">
        <v>188.7</v>
      </c>
      <c r="R278" s="1">
        <v>150.5</v>
      </c>
      <c r="S278" s="1">
        <v>136.1</v>
      </c>
      <c r="T278" s="1">
        <v>148.30000000000001</v>
      </c>
      <c r="U278" s="1">
        <v>156.5</v>
      </c>
      <c r="V278" s="1">
        <v>137.1</v>
      </c>
      <c r="W278" s="1">
        <v>145.1</v>
      </c>
      <c r="X278" s="1">
        <v>151</v>
      </c>
      <c r="Y278" s="1">
        <v>135.4</v>
      </c>
      <c r="Z278" s="1">
        <v>142</v>
      </c>
      <c r="AA278" s="1">
        <v>155.69999999999999</v>
      </c>
      <c r="AB278" s="1">
        <v>158.1</v>
      </c>
      <c r="AC278" s="1">
        <v>146.19999999999999</v>
      </c>
      <c r="AD278" s="1">
        <v>155.19999999999999</v>
      </c>
      <c r="AE278" s="1"/>
    </row>
    <row r="279" spans="1:31" hidden="1" x14ac:dyDescent="0.35">
      <c r="A279" s="1" t="s">
        <v>73</v>
      </c>
      <c r="B279">
        <v>2020</v>
      </c>
      <c r="C279" s="1" t="s">
        <v>207</v>
      </c>
      <c r="D279" s="13">
        <v>147.5</v>
      </c>
      <c r="E279" s="1">
        <v>188.9</v>
      </c>
      <c r="F279" s="1">
        <v>161.4</v>
      </c>
      <c r="G279" s="1">
        <v>153.6</v>
      </c>
      <c r="H279" s="1">
        <v>140.1</v>
      </c>
      <c r="I279" s="1">
        <v>151.19999999999999</v>
      </c>
      <c r="J279" s="1">
        <v>209.2</v>
      </c>
      <c r="K279" s="1">
        <v>150.9</v>
      </c>
      <c r="L279" s="1">
        <v>116.2</v>
      </c>
      <c r="M279" s="1">
        <v>161</v>
      </c>
      <c r="N279" s="1">
        <v>144</v>
      </c>
      <c r="O279" s="1">
        <v>163.19999999999999</v>
      </c>
      <c r="P279" s="1">
        <v>161.4</v>
      </c>
      <c r="Q279" s="1">
        <v>184.3</v>
      </c>
      <c r="R279" s="1">
        <v>153.69999999999999</v>
      </c>
      <c r="S279" s="1">
        <v>144.6</v>
      </c>
      <c r="T279" s="1">
        <v>152.30000000000001</v>
      </c>
      <c r="U279" s="1">
        <v>156.5</v>
      </c>
      <c r="V279" s="1">
        <v>143.1</v>
      </c>
      <c r="W279" s="1">
        <v>148.69999999999999</v>
      </c>
      <c r="X279" s="1">
        <v>156.30000000000001</v>
      </c>
      <c r="Y279" s="1">
        <v>140.6</v>
      </c>
      <c r="Z279" s="1">
        <v>146.5</v>
      </c>
      <c r="AA279" s="1">
        <v>158.5</v>
      </c>
      <c r="AB279" s="1">
        <v>157</v>
      </c>
      <c r="AC279" s="1">
        <v>150.4</v>
      </c>
      <c r="AD279" s="1">
        <v>156.4</v>
      </c>
      <c r="AE279" s="1"/>
    </row>
    <row r="280" spans="1:31" hidden="1" x14ac:dyDescent="0.35">
      <c r="A280" s="1" t="s">
        <v>30</v>
      </c>
      <c r="B280">
        <v>2020</v>
      </c>
      <c r="C280" s="1" t="s">
        <v>233</v>
      </c>
      <c r="D280" s="13">
        <v>145.4</v>
      </c>
      <c r="E280" s="1">
        <v>188.6</v>
      </c>
      <c r="F280" s="1">
        <v>171.6</v>
      </c>
      <c r="G280" s="1">
        <v>153.80000000000001</v>
      </c>
      <c r="H280" s="1">
        <v>145.4</v>
      </c>
      <c r="I280" s="1">
        <v>146.5</v>
      </c>
      <c r="J280" s="1">
        <v>222.2</v>
      </c>
      <c r="K280" s="1">
        <v>155.9</v>
      </c>
      <c r="L280" s="1">
        <v>114.9</v>
      </c>
      <c r="M280" s="1">
        <v>162</v>
      </c>
      <c r="N280" s="1">
        <v>150</v>
      </c>
      <c r="O280" s="1">
        <v>162.69999999999999</v>
      </c>
      <c r="P280" s="1">
        <v>163.4</v>
      </c>
      <c r="Q280" s="1">
        <v>183.4</v>
      </c>
      <c r="R280" s="1">
        <v>156.30000000000001</v>
      </c>
      <c r="S280" s="1">
        <v>151</v>
      </c>
      <c r="T280" s="1">
        <v>155.5</v>
      </c>
      <c r="U280" s="1">
        <v>157.63333333333333</v>
      </c>
      <c r="V280" s="1">
        <v>147.5</v>
      </c>
      <c r="W280" s="1">
        <v>152.80000000000001</v>
      </c>
      <c r="X280" s="1">
        <v>160.4</v>
      </c>
      <c r="Y280" s="1">
        <v>146.1</v>
      </c>
      <c r="Z280" s="1">
        <v>153.6</v>
      </c>
      <c r="AA280" s="1">
        <v>161.6</v>
      </c>
      <c r="AB280" s="1">
        <v>156.19999999999999</v>
      </c>
      <c r="AC280" s="1">
        <v>154.5</v>
      </c>
      <c r="AD280" s="1">
        <v>159.80000000000001</v>
      </c>
      <c r="AE280" s="1"/>
    </row>
    <row r="281" spans="1:31" hidden="1" x14ac:dyDescent="0.35">
      <c r="A281" s="1" t="s">
        <v>54</v>
      </c>
      <c r="B281">
        <v>2020</v>
      </c>
      <c r="C281" s="1" t="s">
        <v>233</v>
      </c>
      <c r="D281" s="13">
        <v>149.69999999999999</v>
      </c>
      <c r="E281" s="1">
        <v>195.5</v>
      </c>
      <c r="F281" s="1">
        <v>176.9</v>
      </c>
      <c r="G281" s="1">
        <v>153.9</v>
      </c>
      <c r="H281" s="1">
        <v>138</v>
      </c>
      <c r="I281" s="1">
        <v>150.5</v>
      </c>
      <c r="J281" s="1">
        <v>245.3</v>
      </c>
      <c r="K281" s="1">
        <v>158.69999999999999</v>
      </c>
      <c r="L281" s="1">
        <v>117.2</v>
      </c>
      <c r="M281" s="1">
        <v>161.4</v>
      </c>
      <c r="N281" s="1">
        <v>141.5</v>
      </c>
      <c r="O281" s="1">
        <v>165.1</v>
      </c>
      <c r="P281" s="1">
        <v>167</v>
      </c>
      <c r="Q281" s="1">
        <v>188.8</v>
      </c>
      <c r="R281" s="1">
        <v>151.1</v>
      </c>
      <c r="S281" s="1">
        <v>136.4</v>
      </c>
      <c r="T281" s="1">
        <v>148.80000000000001</v>
      </c>
      <c r="U281" s="1">
        <v>158</v>
      </c>
      <c r="V281" s="1">
        <v>137.30000000000001</v>
      </c>
      <c r="W281" s="1">
        <v>145.1</v>
      </c>
      <c r="X281" s="1">
        <v>152</v>
      </c>
      <c r="Y281" s="1">
        <v>135.19999999999999</v>
      </c>
      <c r="Z281" s="1">
        <v>144.4</v>
      </c>
      <c r="AA281" s="1">
        <v>156.4</v>
      </c>
      <c r="AB281" s="1">
        <v>157.9</v>
      </c>
      <c r="AC281" s="1">
        <v>146.6</v>
      </c>
      <c r="AD281" s="1">
        <v>156.69999999999999</v>
      </c>
      <c r="AE281" s="1"/>
    </row>
    <row r="282" spans="1:31" hidden="1" x14ac:dyDescent="0.35">
      <c r="A282" s="1" t="s">
        <v>73</v>
      </c>
      <c r="B282">
        <v>2020</v>
      </c>
      <c r="C282" s="1" t="s">
        <v>233</v>
      </c>
      <c r="D282" s="13">
        <v>146.80000000000001</v>
      </c>
      <c r="E282" s="1">
        <v>191</v>
      </c>
      <c r="F282" s="1">
        <v>173.6</v>
      </c>
      <c r="G282" s="1">
        <v>153.80000000000001</v>
      </c>
      <c r="H282" s="1">
        <v>142.69999999999999</v>
      </c>
      <c r="I282" s="1">
        <v>148.4</v>
      </c>
      <c r="J282" s="1">
        <v>230</v>
      </c>
      <c r="K282" s="1">
        <v>156.80000000000001</v>
      </c>
      <c r="L282" s="1">
        <v>115.7</v>
      </c>
      <c r="M282" s="1">
        <v>161.80000000000001</v>
      </c>
      <c r="N282" s="1">
        <v>146.5</v>
      </c>
      <c r="O282" s="1">
        <v>163.80000000000001</v>
      </c>
      <c r="P282" s="1">
        <v>164.7</v>
      </c>
      <c r="Q282" s="1">
        <v>184.8</v>
      </c>
      <c r="R282" s="1">
        <v>154.30000000000001</v>
      </c>
      <c r="S282" s="1">
        <v>144.9</v>
      </c>
      <c r="T282" s="1">
        <v>152.80000000000001</v>
      </c>
      <c r="U282" s="1">
        <v>158</v>
      </c>
      <c r="V282" s="1">
        <v>143.6</v>
      </c>
      <c r="W282" s="1">
        <v>149.19999999999999</v>
      </c>
      <c r="X282" s="1">
        <v>157.19999999999999</v>
      </c>
      <c r="Y282" s="1">
        <v>140.4</v>
      </c>
      <c r="Z282" s="1">
        <v>148.4</v>
      </c>
      <c r="AA282" s="1">
        <v>158.6</v>
      </c>
      <c r="AB282" s="1">
        <v>156.9</v>
      </c>
      <c r="AC282" s="1">
        <v>150.69999999999999</v>
      </c>
      <c r="AD282" s="1">
        <v>158.4</v>
      </c>
      <c r="AE282" s="1"/>
    </row>
    <row r="283" spans="1:31" hidden="1" x14ac:dyDescent="0.35">
      <c r="A283" s="1" t="s">
        <v>30</v>
      </c>
      <c r="B283">
        <v>2020</v>
      </c>
      <c r="C283" s="1" t="s">
        <v>242</v>
      </c>
      <c r="D283" s="13">
        <v>144.6</v>
      </c>
      <c r="E283" s="1">
        <v>188.5</v>
      </c>
      <c r="F283" s="1">
        <v>173.4</v>
      </c>
      <c r="G283" s="1">
        <v>154</v>
      </c>
      <c r="H283" s="1">
        <v>150</v>
      </c>
      <c r="I283" s="1">
        <v>145.9</v>
      </c>
      <c r="J283" s="1">
        <v>225.2</v>
      </c>
      <c r="K283" s="1">
        <v>159.5</v>
      </c>
      <c r="L283" s="1">
        <v>114.4</v>
      </c>
      <c r="M283" s="1">
        <v>163.5</v>
      </c>
      <c r="N283" s="1">
        <v>153.4</v>
      </c>
      <c r="O283" s="1">
        <v>163.6</v>
      </c>
      <c r="P283" s="1">
        <v>164.5</v>
      </c>
      <c r="Q283" s="1">
        <v>183.6</v>
      </c>
      <c r="R283" s="1">
        <v>157</v>
      </c>
      <c r="S283" s="1">
        <v>151.6</v>
      </c>
      <c r="T283" s="1">
        <v>156.30000000000001</v>
      </c>
      <c r="U283" s="1">
        <v>158.03333333333333</v>
      </c>
      <c r="V283" s="1">
        <v>148.69999999999999</v>
      </c>
      <c r="W283" s="1">
        <v>153.4</v>
      </c>
      <c r="X283" s="1">
        <v>161.6</v>
      </c>
      <c r="Y283" s="1">
        <v>146.4</v>
      </c>
      <c r="Z283" s="1">
        <v>153.9</v>
      </c>
      <c r="AA283" s="1">
        <v>162.9</v>
      </c>
      <c r="AB283" s="1">
        <v>156.6</v>
      </c>
      <c r="AC283" s="1">
        <v>155.19999999999999</v>
      </c>
      <c r="AD283" s="1">
        <v>160.69999999999999</v>
      </c>
      <c r="AE283" s="1"/>
    </row>
    <row r="284" spans="1:31" hidden="1" x14ac:dyDescent="0.35">
      <c r="A284" s="1" t="s">
        <v>54</v>
      </c>
      <c r="B284">
        <v>2020</v>
      </c>
      <c r="C284" s="1" t="s">
        <v>242</v>
      </c>
      <c r="D284" s="13">
        <v>149</v>
      </c>
      <c r="E284" s="1">
        <v>195.7</v>
      </c>
      <c r="F284" s="1">
        <v>178.3</v>
      </c>
      <c r="G284" s="1">
        <v>154.19999999999999</v>
      </c>
      <c r="H284" s="1">
        <v>140.69999999999999</v>
      </c>
      <c r="I284" s="1">
        <v>149.69999999999999</v>
      </c>
      <c r="J284" s="1">
        <v>240.9</v>
      </c>
      <c r="K284" s="1">
        <v>161.5</v>
      </c>
      <c r="L284" s="1">
        <v>117.1</v>
      </c>
      <c r="M284" s="1">
        <v>161.9</v>
      </c>
      <c r="N284" s="1">
        <v>143.30000000000001</v>
      </c>
      <c r="O284" s="1">
        <v>166.1</v>
      </c>
      <c r="P284" s="1">
        <v>167</v>
      </c>
      <c r="Q284" s="1">
        <v>190.2</v>
      </c>
      <c r="R284" s="1">
        <v>151.9</v>
      </c>
      <c r="S284" s="1">
        <v>136.69999999999999</v>
      </c>
      <c r="T284" s="1">
        <v>149.6</v>
      </c>
      <c r="U284" s="1">
        <v>158.4</v>
      </c>
      <c r="V284" s="1">
        <v>137.9</v>
      </c>
      <c r="W284" s="1">
        <v>145.5</v>
      </c>
      <c r="X284" s="1">
        <v>152.9</v>
      </c>
      <c r="Y284" s="1">
        <v>135.5</v>
      </c>
      <c r="Z284" s="1">
        <v>144.30000000000001</v>
      </c>
      <c r="AA284" s="1">
        <v>156.9</v>
      </c>
      <c r="AB284" s="1">
        <v>157.9</v>
      </c>
      <c r="AC284" s="1">
        <v>146.9</v>
      </c>
      <c r="AD284" s="1">
        <v>156.9</v>
      </c>
      <c r="AE284" s="1"/>
    </row>
    <row r="285" spans="1:31" hidden="1" x14ac:dyDescent="0.35">
      <c r="A285" s="1" t="s">
        <v>73</v>
      </c>
      <c r="B285">
        <v>2020</v>
      </c>
      <c r="C285" s="1" t="s">
        <v>242</v>
      </c>
      <c r="D285" s="13">
        <v>146</v>
      </c>
      <c r="E285" s="1">
        <v>191</v>
      </c>
      <c r="F285" s="1">
        <v>175.3</v>
      </c>
      <c r="G285" s="1">
        <v>154.1</v>
      </c>
      <c r="H285" s="1">
        <v>146.6</v>
      </c>
      <c r="I285" s="1">
        <v>147.69999999999999</v>
      </c>
      <c r="J285" s="1">
        <v>230.5</v>
      </c>
      <c r="K285" s="1">
        <v>160.19999999999999</v>
      </c>
      <c r="L285" s="1">
        <v>115.3</v>
      </c>
      <c r="M285" s="1">
        <v>163</v>
      </c>
      <c r="N285" s="1">
        <v>149.19999999999999</v>
      </c>
      <c r="O285" s="1">
        <v>164.8</v>
      </c>
      <c r="P285" s="1">
        <v>165.4</v>
      </c>
      <c r="Q285" s="1">
        <v>185.4</v>
      </c>
      <c r="R285" s="1">
        <v>155</v>
      </c>
      <c r="S285" s="1">
        <v>145.4</v>
      </c>
      <c r="T285" s="1">
        <v>153.6</v>
      </c>
      <c r="U285" s="1">
        <v>158.4</v>
      </c>
      <c r="V285" s="1">
        <v>144.6</v>
      </c>
      <c r="W285" s="1">
        <v>149.69999999999999</v>
      </c>
      <c r="X285" s="1">
        <v>158.30000000000001</v>
      </c>
      <c r="Y285" s="1">
        <v>140.69999999999999</v>
      </c>
      <c r="Z285" s="1">
        <v>148.5</v>
      </c>
      <c r="AA285" s="1">
        <v>159.4</v>
      </c>
      <c r="AB285" s="1">
        <v>157.1</v>
      </c>
      <c r="AC285" s="1">
        <v>151.19999999999999</v>
      </c>
      <c r="AD285" s="1">
        <v>158.9</v>
      </c>
      <c r="AE285" s="1"/>
    </row>
    <row r="286" spans="1:31" hidden="1" x14ac:dyDescent="0.35">
      <c r="A286" s="1" t="s">
        <v>30</v>
      </c>
      <c r="B286">
        <v>2021</v>
      </c>
      <c r="C286" s="1" t="s">
        <v>31</v>
      </c>
      <c r="D286" s="13">
        <v>143.4</v>
      </c>
      <c r="E286" s="1">
        <v>187.5</v>
      </c>
      <c r="F286" s="1">
        <v>173.4</v>
      </c>
      <c r="G286" s="1">
        <v>154</v>
      </c>
      <c r="H286" s="1">
        <v>154.80000000000001</v>
      </c>
      <c r="I286" s="1">
        <v>147</v>
      </c>
      <c r="J286" s="1">
        <v>187.8</v>
      </c>
      <c r="K286" s="1">
        <v>159.5</v>
      </c>
      <c r="L286" s="1">
        <v>113.8</v>
      </c>
      <c r="M286" s="1">
        <v>164.5</v>
      </c>
      <c r="N286" s="1">
        <v>156.1</v>
      </c>
      <c r="O286" s="1">
        <v>164.3</v>
      </c>
      <c r="P286" s="1">
        <v>159.6</v>
      </c>
      <c r="Q286" s="1">
        <v>184.6</v>
      </c>
      <c r="R286" s="1">
        <v>157.5</v>
      </c>
      <c r="S286" s="1">
        <v>152.4</v>
      </c>
      <c r="T286" s="1">
        <v>156.80000000000001</v>
      </c>
      <c r="U286" s="1">
        <v>158.63333333333333</v>
      </c>
      <c r="V286" s="1">
        <v>150.9</v>
      </c>
      <c r="W286" s="1">
        <v>153.9</v>
      </c>
      <c r="X286" s="1">
        <v>162.5</v>
      </c>
      <c r="Y286" s="1">
        <v>147.5</v>
      </c>
      <c r="Z286" s="1">
        <v>155.1</v>
      </c>
      <c r="AA286" s="1">
        <v>163.5</v>
      </c>
      <c r="AB286" s="1">
        <v>156.19999999999999</v>
      </c>
      <c r="AC286" s="1">
        <v>155.9</v>
      </c>
      <c r="AD286" s="1">
        <v>158.5</v>
      </c>
      <c r="AE286" s="1"/>
    </row>
    <row r="287" spans="1:31" hidden="1" x14ac:dyDescent="0.35">
      <c r="A287" s="1" t="s">
        <v>54</v>
      </c>
      <c r="B287">
        <v>2021</v>
      </c>
      <c r="C287" s="1" t="s">
        <v>31</v>
      </c>
      <c r="D287" s="13">
        <v>148</v>
      </c>
      <c r="E287" s="1">
        <v>194.8</v>
      </c>
      <c r="F287" s="1">
        <v>178.4</v>
      </c>
      <c r="G287" s="1">
        <v>154.4</v>
      </c>
      <c r="H287" s="1">
        <v>144.1</v>
      </c>
      <c r="I287" s="1">
        <v>152.6</v>
      </c>
      <c r="J287" s="1">
        <v>206.8</v>
      </c>
      <c r="K287" s="1">
        <v>162.1</v>
      </c>
      <c r="L287" s="1">
        <v>116.3</v>
      </c>
      <c r="M287" s="1">
        <v>163</v>
      </c>
      <c r="N287" s="1">
        <v>145.9</v>
      </c>
      <c r="O287" s="1">
        <v>167.2</v>
      </c>
      <c r="P287" s="1">
        <v>163.4</v>
      </c>
      <c r="Q287" s="1">
        <v>191.8</v>
      </c>
      <c r="R287" s="1">
        <v>152.5</v>
      </c>
      <c r="S287" s="1">
        <v>137.30000000000001</v>
      </c>
      <c r="T287" s="1">
        <v>150.19999999999999</v>
      </c>
      <c r="U287" s="1">
        <v>157.69999999999999</v>
      </c>
      <c r="V287" s="1">
        <v>142.9</v>
      </c>
      <c r="W287" s="1">
        <v>145.69999999999999</v>
      </c>
      <c r="X287" s="1">
        <v>154.1</v>
      </c>
      <c r="Y287" s="1">
        <v>136.9</v>
      </c>
      <c r="Z287" s="1">
        <v>145.4</v>
      </c>
      <c r="AA287" s="1">
        <v>156.1</v>
      </c>
      <c r="AB287" s="1">
        <v>157.69999999999999</v>
      </c>
      <c r="AC287" s="1">
        <v>147.6</v>
      </c>
      <c r="AD287" s="1">
        <v>156</v>
      </c>
      <c r="AE287" s="1"/>
    </row>
    <row r="288" spans="1:31" hidden="1" x14ac:dyDescent="0.35">
      <c r="A288" s="1" t="s">
        <v>73</v>
      </c>
      <c r="B288">
        <v>2021</v>
      </c>
      <c r="C288" s="1" t="s">
        <v>31</v>
      </c>
      <c r="D288" s="13">
        <v>144.9</v>
      </c>
      <c r="E288" s="1">
        <v>190.1</v>
      </c>
      <c r="F288" s="1">
        <v>175.3</v>
      </c>
      <c r="G288" s="1">
        <v>154.1</v>
      </c>
      <c r="H288" s="1">
        <v>150.9</v>
      </c>
      <c r="I288" s="1">
        <v>149.6</v>
      </c>
      <c r="J288" s="1">
        <v>194.2</v>
      </c>
      <c r="K288" s="1">
        <v>160.4</v>
      </c>
      <c r="L288" s="1">
        <v>114.6</v>
      </c>
      <c r="M288" s="1">
        <v>164</v>
      </c>
      <c r="N288" s="1">
        <v>151.80000000000001</v>
      </c>
      <c r="O288" s="1">
        <v>165.6</v>
      </c>
      <c r="P288" s="1">
        <v>161</v>
      </c>
      <c r="Q288" s="1">
        <v>186.5</v>
      </c>
      <c r="R288" s="1">
        <v>155.5</v>
      </c>
      <c r="S288" s="1">
        <v>146.1</v>
      </c>
      <c r="T288" s="1">
        <v>154.19999999999999</v>
      </c>
      <c r="U288" s="1">
        <v>157.69999999999999</v>
      </c>
      <c r="V288" s="1">
        <v>147.9</v>
      </c>
      <c r="W288" s="1">
        <v>150</v>
      </c>
      <c r="X288" s="1">
        <v>159.30000000000001</v>
      </c>
      <c r="Y288" s="1">
        <v>141.9</v>
      </c>
      <c r="Z288" s="1">
        <v>149.6</v>
      </c>
      <c r="AA288" s="1">
        <v>159.19999999999999</v>
      </c>
      <c r="AB288" s="1">
        <v>156.80000000000001</v>
      </c>
      <c r="AC288" s="1">
        <v>151.9</v>
      </c>
      <c r="AD288" s="1">
        <v>157.30000000000001</v>
      </c>
      <c r="AE288" s="1"/>
    </row>
    <row r="289" spans="1:31" hidden="1" x14ac:dyDescent="0.35">
      <c r="A289" s="1" t="s">
        <v>30</v>
      </c>
      <c r="B289">
        <v>2021</v>
      </c>
      <c r="C289" s="1" t="s">
        <v>85</v>
      </c>
      <c r="D289" s="13">
        <v>142.80000000000001</v>
      </c>
      <c r="E289" s="1">
        <v>184</v>
      </c>
      <c r="F289" s="1">
        <v>168</v>
      </c>
      <c r="G289" s="1">
        <v>154.4</v>
      </c>
      <c r="H289" s="1">
        <v>163</v>
      </c>
      <c r="I289" s="1">
        <v>147.80000000000001</v>
      </c>
      <c r="J289" s="1">
        <v>149.69999999999999</v>
      </c>
      <c r="K289" s="1">
        <v>158.30000000000001</v>
      </c>
      <c r="L289" s="1">
        <v>111.8</v>
      </c>
      <c r="M289" s="1">
        <v>165</v>
      </c>
      <c r="N289" s="1">
        <v>160</v>
      </c>
      <c r="O289" s="1">
        <v>165.8</v>
      </c>
      <c r="P289" s="1">
        <v>154.69999999999999</v>
      </c>
      <c r="Q289" s="1">
        <v>186.5</v>
      </c>
      <c r="R289" s="1">
        <v>159.1</v>
      </c>
      <c r="S289" s="1">
        <v>153.9</v>
      </c>
      <c r="T289" s="1">
        <v>158.4</v>
      </c>
      <c r="U289" s="1">
        <v>159.13333333333333</v>
      </c>
      <c r="V289" s="1">
        <v>154.4</v>
      </c>
      <c r="W289" s="1">
        <v>154.80000000000001</v>
      </c>
      <c r="X289" s="1">
        <v>164.3</v>
      </c>
      <c r="Y289" s="1">
        <v>150.19999999999999</v>
      </c>
      <c r="Z289" s="1">
        <v>157</v>
      </c>
      <c r="AA289" s="1">
        <v>163.6</v>
      </c>
      <c r="AB289" s="1">
        <v>155.19999999999999</v>
      </c>
      <c r="AC289" s="1">
        <v>157.19999999999999</v>
      </c>
      <c r="AD289" s="1">
        <v>156.69999999999999</v>
      </c>
      <c r="AE289" s="1"/>
    </row>
    <row r="290" spans="1:31" hidden="1" x14ac:dyDescent="0.35">
      <c r="A290" s="1" t="s">
        <v>54</v>
      </c>
      <c r="B290">
        <v>2021</v>
      </c>
      <c r="C290" s="1" t="s">
        <v>85</v>
      </c>
      <c r="D290" s="13">
        <v>147.6</v>
      </c>
      <c r="E290" s="1">
        <v>191.2</v>
      </c>
      <c r="F290" s="1">
        <v>169.9</v>
      </c>
      <c r="G290" s="1">
        <v>155.1</v>
      </c>
      <c r="H290" s="1">
        <v>151.4</v>
      </c>
      <c r="I290" s="1">
        <v>154</v>
      </c>
      <c r="J290" s="1">
        <v>180.2</v>
      </c>
      <c r="K290" s="1">
        <v>159.80000000000001</v>
      </c>
      <c r="L290" s="1">
        <v>114.9</v>
      </c>
      <c r="M290" s="1">
        <v>162.5</v>
      </c>
      <c r="N290" s="1">
        <v>149.19999999999999</v>
      </c>
      <c r="O290" s="1">
        <v>169.4</v>
      </c>
      <c r="P290" s="1">
        <v>160.80000000000001</v>
      </c>
      <c r="Q290" s="1">
        <v>193.3</v>
      </c>
      <c r="R290" s="1">
        <v>154.19999999999999</v>
      </c>
      <c r="S290" s="1">
        <v>138.19999999999999</v>
      </c>
      <c r="T290" s="1">
        <v>151.80000000000001</v>
      </c>
      <c r="U290" s="1">
        <v>159.80000000000001</v>
      </c>
      <c r="V290" s="1">
        <v>149.1</v>
      </c>
      <c r="W290" s="1">
        <v>146.5</v>
      </c>
      <c r="X290" s="1">
        <v>156.30000000000001</v>
      </c>
      <c r="Y290" s="1">
        <v>140.5</v>
      </c>
      <c r="Z290" s="1">
        <v>147.30000000000001</v>
      </c>
      <c r="AA290" s="1">
        <v>156.6</v>
      </c>
      <c r="AB290" s="1">
        <v>156.69999999999999</v>
      </c>
      <c r="AC290" s="1">
        <v>149.30000000000001</v>
      </c>
      <c r="AD290" s="1">
        <v>156.5</v>
      </c>
      <c r="AE290" s="1"/>
    </row>
    <row r="291" spans="1:31" hidden="1" x14ac:dyDescent="0.35">
      <c r="A291" s="1" t="s">
        <v>73</v>
      </c>
      <c r="B291">
        <v>2021</v>
      </c>
      <c r="C291" s="1" t="s">
        <v>85</v>
      </c>
      <c r="D291" s="13">
        <v>144.30000000000001</v>
      </c>
      <c r="E291" s="1">
        <v>186.5</v>
      </c>
      <c r="F291" s="1">
        <v>168.7</v>
      </c>
      <c r="G291" s="1">
        <v>154.69999999999999</v>
      </c>
      <c r="H291" s="1">
        <v>158.69999999999999</v>
      </c>
      <c r="I291" s="1">
        <v>150.69999999999999</v>
      </c>
      <c r="J291" s="1">
        <v>160</v>
      </c>
      <c r="K291" s="1">
        <v>158.80000000000001</v>
      </c>
      <c r="L291" s="1">
        <v>112.8</v>
      </c>
      <c r="M291" s="1">
        <v>164.2</v>
      </c>
      <c r="N291" s="1">
        <v>155.5</v>
      </c>
      <c r="O291" s="1">
        <v>167.5</v>
      </c>
      <c r="P291" s="1">
        <v>156.9</v>
      </c>
      <c r="Q291" s="1">
        <v>188.3</v>
      </c>
      <c r="R291" s="1">
        <v>157.19999999999999</v>
      </c>
      <c r="S291" s="1">
        <v>147.4</v>
      </c>
      <c r="T291" s="1">
        <v>155.80000000000001</v>
      </c>
      <c r="U291" s="1">
        <v>159.80000000000001</v>
      </c>
      <c r="V291" s="1">
        <v>152.4</v>
      </c>
      <c r="W291" s="1">
        <v>150.9</v>
      </c>
      <c r="X291" s="1">
        <v>161.30000000000001</v>
      </c>
      <c r="Y291" s="1">
        <v>145.1</v>
      </c>
      <c r="Z291" s="1">
        <v>151.5</v>
      </c>
      <c r="AA291" s="1">
        <v>159.5</v>
      </c>
      <c r="AB291" s="1">
        <v>155.80000000000001</v>
      </c>
      <c r="AC291" s="1">
        <v>153.4</v>
      </c>
      <c r="AD291" s="1">
        <v>156.6</v>
      </c>
      <c r="AE291" s="1"/>
    </row>
    <row r="292" spans="1:31" hidden="1" x14ac:dyDescent="0.35">
      <c r="A292" s="1" t="s">
        <v>30</v>
      </c>
      <c r="B292">
        <v>2021</v>
      </c>
      <c r="C292" s="1" t="s">
        <v>107</v>
      </c>
      <c r="D292" s="13">
        <v>142.5</v>
      </c>
      <c r="E292" s="1">
        <v>189.4</v>
      </c>
      <c r="F292" s="1">
        <v>163.19999999999999</v>
      </c>
      <c r="G292" s="1">
        <v>154.5</v>
      </c>
      <c r="H292" s="1">
        <v>168.2</v>
      </c>
      <c r="I292" s="1">
        <v>150.5</v>
      </c>
      <c r="J292" s="1">
        <v>141</v>
      </c>
      <c r="K292" s="1">
        <v>159.19999999999999</v>
      </c>
      <c r="L292" s="1">
        <v>111.7</v>
      </c>
      <c r="M292" s="1">
        <v>164</v>
      </c>
      <c r="N292" s="1">
        <v>160.6</v>
      </c>
      <c r="O292" s="1">
        <v>166.4</v>
      </c>
      <c r="P292" s="1">
        <v>154.5</v>
      </c>
      <c r="Q292" s="1">
        <v>186.1</v>
      </c>
      <c r="R292" s="1">
        <v>159.6</v>
      </c>
      <c r="S292" s="1">
        <v>154.4</v>
      </c>
      <c r="T292" s="1">
        <v>158.9</v>
      </c>
      <c r="U292" s="1">
        <v>160.36666666666665</v>
      </c>
      <c r="V292" s="1">
        <v>156</v>
      </c>
      <c r="W292" s="1">
        <v>154.80000000000001</v>
      </c>
      <c r="X292" s="1">
        <v>164.6</v>
      </c>
      <c r="Y292" s="1">
        <v>151.30000000000001</v>
      </c>
      <c r="Z292" s="1">
        <v>157.80000000000001</v>
      </c>
      <c r="AA292" s="1">
        <v>163.80000000000001</v>
      </c>
      <c r="AB292" s="1">
        <v>153.1</v>
      </c>
      <c r="AC292" s="1">
        <v>157.30000000000001</v>
      </c>
      <c r="AD292" s="1">
        <v>156.69999999999999</v>
      </c>
      <c r="AE292" s="1"/>
    </row>
    <row r="293" spans="1:31" hidden="1" x14ac:dyDescent="0.35">
      <c r="A293" s="1" t="s">
        <v>54</v>
      </c>
      <c r="B293">
        <v>2021</v>
      </c>
      <c r="C293" s="1" t="s">
        <v>107</v>
      </c>
      <c r="D293" s="13">
        <v>147.5</v>
      </c>
      <c r="E293" s="1">
        <v>197.5</v>
      </c>
      <c r="F293" s="1">
        <v>164.7</v>
      </c>
      <c r="G293" s="1">
        <v>155.6</v>
      </c>
      <c r="H293" s="1">
        <v>156.4</v>
      </c>
      <c r="I293" s="1">
        <v>157.30000000000001</v>
      </c>
      <c r="J293" s="1">
        <v>166.1</v>
      </c>
      <c r="K293" s="1">
        <v>161.1</v>
      </c>
      <c r="L293" s="1">
        <v>114.3</v>
      </c>
      <c r="M293" s="1">
        <v>162.6</v>
      </c>
      <c r="N293" s="1">
        <v>150.69999999999999</v>
      </c>
      <c r="O293" s="1">
        <v>170.3</v>
      </c>
      <c r="P293" s="1">
        <v>160.4</v>
      </c>
      <c r="Q293" s="1">
        <v>193.5</v>
      </c>
      <c r="R293" s="1">
        <v>155.1</v>
      </c>
      <c r="S293" s="1">
        <v>138.69999999999999</v>
      </c>
      <c r="T293" s="1">
        <v>152.6</v>
      </c>
      <c r="U293" s="1">
        <v>159.9</v>
      </c>
      <c r="V293" s="1">
        <v>154.80000000000001</v>
      </c>
      <c r="W293" s="1">
        <v>147.19999999999999</v>
      </c>
      <c r="X293" s="1">
        <v>156.9</v>
      </c>
      <c r="Y293" s="1">
        <v>141.69999999999999</v>
      </c>
      <c r="Z293" s="1">
        <v>148.6</v>
      </c>
      <c r="AA293" s="1">
        <v>157.6</v>
      </c>
      <c r="AB293" s="1">
        <v>154.9</v>
      </c>
      <c r="AC293" s="1">
        <v>150</v>
      </c>
      <c r="AD293" s="1">
        <v>156.9</v>
      </c>
      <c r="AE293" s="1"/>
    </row>
    <row r="294" spans="1:31" hidden="1" x14ac:dyDescent="0.35">
      <c r="A294" s="1" t="s">
        <v>73</v>
      </c>
      <c r="B294">
        <v>2021</v>
      </c>
      <c r="C294" s="1" t="s">
        <v>107</v>
      </c>
      <c r="D294" s="13">
        <v>144.1</v>
      </c>
      <c r="E294" s="1">
        <v>192.2</v>
      </c>
      <c r="F294" s="1">
        <v>163.80000000000001</v>
      </c>
      <c r="G294" s="1">
        <v>154.9</v>
      </c>
      <c r="H294" s="1">
        <v>163.9</v>
      </c>
      <c r="I294" s="1">
        <v>153.69999999999999</v>
      </c>
      <c r="J294" s="1">
        <v>149.5</v>
      </c>
      <c r="K294" s="1">
        <v>159.80000000000001</v>
      </c>
      <c r="L294" s="1">
        <v>112.6</v>
      </c>
      <c r="M294" s="1">
        <v>163.5</v>
      </c>
      <c r="N294" s="1">
        <v>156.5</v>
      </c>
      <c r="O294" s="1">
        <v>168.2</v>
      </c>
      <c r="P294" s="1">
        <v>156.69999999999999</v>
      </c>
      <c r="Q294" s="1">
        <v>188.1</v>
      </c>
      <c r="R294" s="1">
        <v>157.80000000000001</v>
      </c>
      <c r="S294" s="1">
        <v>147.9</v>
      </c>
      <c r="T294" s="1">
        <v>156.4</v>
      </c>
      <c r="U294" s="1">
        <v>159.9</v>
      </c>
      <c r="V294" s="1">
        <v>155.5</v>
      </c>
      <c r="W294" s="1">
        <v>151.19999999999999</v>
      </c>
      <c r="X294" s="1">
        <v>161.69999999999999</v>
      </c>
      <c r="Y294" s="1">
        <v>146.19999999999999</v>
      </c>
      <c r="Z294" s="1">
        <v>152.6</v>
      </c>
      <c r="AA294" s="1">
        <v>160.19999999999999</v>
      </c>
      <c r="AB294" s="1">
        <v>153.80000000000001</v>
      </c>
      <c r="AC294" s="1">
        <v>153.80000000000001</v>
      </c>
      <c r="AD294" s="1">
        <v>156.80000000000001</v>
      </c>
      <c r="AE294" s="1"/>
    </row>
    <row r="295" spans="1:31" x14ac:dyDescent="0.35">
      <c r="A295" s="1" t="s">
        <v>30</v>
      </c>
      <c r="B295">
        <v>2021</v>
      </c>
      <c r="C295" s="1" t="s">
        <v>123</v>
      </c>
      <c r="D295" s="13">
        <v>142.69999999999999</v>
      </c>
      <c r="E295" s="1">
        <v>195.5</v>
      </c>
      <c r="F295" s="13">
        <v>163.4</v>
      </c>
      <c r="G295" s="1">
        <v>155</v>
      </c>
      <c r="H295" s="1">
        <v>175.2</v>
      </c>
      <c r="I295" s="1">
        <v>160.6</v>
      </c>
      <c r="J295" s="1">
        <v>135.1</v>
      </c>
      <c r="K295" s="1">
        <v>161.1</v>
      </c>
      <c r="L295" s="1">
        <v>112.2</v>
      </c>
      <c r="M295" s="1">
        <v>164.4</v>
      </c>
      <c r="N295" s="1">
        <v>161.9</v>
      </c>
      <c r="O295" s="1">
        <v>166.8</v>
      </c>
      <c r="P295" s="1">
        <v>155.6</v>
      </c>
      <c r="Q295" s="1">
        <v>186.8</v>
      </c>
      <c r="R295" s="1">
        <v>160.69999999999999</v>
      </c>
      <c r="S295" s="1">
        <v>155.1</v>
      </c>
      <c r="T295" s="1">
        <v>159.9</v>
      </c>
      <c r="U295" s="1">
        <v>160.96666666666667</v>
      </c>
      <c r="V295" s="1">
        <v>156</v>
      </c>
      <c r="W295" s="1">
        <v>155.5</v>
      </c>
      <c r="X295" s="1">
        <v>165.3</v>
      </c>
      <c r="Y295" s="1">
        <v>151.69999999999999</v>
      </c>
      <c r="Z295" s="1">
        <v>158.6</v>
      </c>
      <c r="AA295" s="1">
        <v>164.1</v>
      </c>
      <c r="AB295" s="1">
        <v>154.6</v>
      </c>
      <c r="AC295" s="1">
        <v>158</v>
      </c>
      <c r="AD295" s="1">
        <v>157.6</v>
      </c>
      <c r="AE295" s="1"/>
    </row>
    <row r="296" spans="1:31" x14ac:dyDescent="0.35">
      <c r="A296" s="1" t="s">
        <v>54</v>
      </c>
      <c r="B296">
        <v>2021</v>
      </c>
      <c r="C296" s="1" t="s">
        <v>123</v>
      </c>
      <c r="D296" s="13">
        <v>147.6</v>
      </c>
      <c r="E296" s="1">
        <v>202.5</v>
      </c>
      <c r="F296" s="13">
        <v>166.4</v>
      </c>
      <c r="G296" s="1">
        <v>156</v>
      </c>
      <c r="H296" s="1">
        <v>161.4</v>
      </c>
      <c r="I296" s="1">
        <v>168.8</v>
      </c>
      <c r="J296" s="1">
        <v>161.6</v>
      </c>
      <c r="K296" s="1">
        <v>162.80000000000001</v>
      </c>
      <c r="L296" s="1">
        <v>114.8</v>
      </c>
      <c r="M296" s="1">
        <v>162.80000000000001</v>
      </c>
      <c r="N296" s="1">
        <v>151.5</v>
      </c>
      <c r="O296" s="1">
        <v>171.4</v>
      </c>
      <c r="P296" s="1">
        <v>162</v>
      </c>
      <c r="Q296" s="1">
        <v>194.4</v>
      </c>
      <c r="R296" s="1">
        <v>155.9</v>
      </c>
      <c r="S296" s="1">
        <v>139.30000000000001</v>
      </c>
      <c r="T296" s="1">
        <v>153.4</v>
      </c>
      <c r="U296" s="1">
        <v>161.4</v>
      </c>
      <c r="V296" s="1">
        <v>154.9</v>
      </c>
      <c r="W296" s="1">
        <v>147.6</v>
      </c>
      <c r="X296" s="1">
        <v>157.5</v>
      </c>
      <c r="Y296" s="1">
        <v>142.1</v>
      </c>
      <c r="Z296" s="1">
        <v>149.1</v>
      </c>
      <c r="AA296" s="1">
        <v>157.6</v>
      </c>
      <c r="AB296" s="1">
        <v>156.6</v>
      </c>
      <c r="AC296" s="1">
        <v>150.5</v>
      </c>
      <c r="AD296" s="1">
        <v>158</v>
      </c>
      <c r="AE296" s="1"/>
    </row>
    <row r="297" spans="1:31" x14ac:dyDescent="0.35">
      <c r="A297" s="1" t="s">
        <v>73</v>
      </c>
      <c r="B297">
        <v>2021</v>
      </c>
      <c r="C297" s="1" t="s">
        <v>123</v>
      </c>
      <c r="D297" s="13">
        <v>144.30000000000001</v>
      </c>
      <c r="E297" s="1">
        <v>198</v>
      </c>
      <c r="F297" s="13">
        <v>164.6</v>
      </c>
      <c r="G297" s="1">
        <v>155.4</v>
      </c>
      <c r="H297" s="1">
        <v>170.1</v>
      </c>
      <c r="I297" s="1">
        <v>164.4</v>
      </c>
      <c r="J297" s="1">
        <v>144.1</v>
      </c>
      <c r="K297" s="1">
        <v>161.69999999999999</v>
      </c>
      <c r="L297" s="1">
        <v>113.1</v>
      </c>
      <c r="M297" s="1">
        <v>163.9</v>
      </c>
      <c r="N297" s="1">
        <v>157.6</v>
      </c>
      <c r="O297" s="1">
        <v>168.9</v>
      </c>
      <c r="P297" s="1">
        <v>158</v>
      </c>
      <c r="Q297" s="1">
        <v>188.8</v>
      </c>
      <c r="R297" s="1">
        <v>158.80000000000001</v>
      </c>
      <c r="S297" s="1">
        <v>148.5</v>
      </c>
      <c r="T297" s="1">
        <v>157.30000000000001</v>
      </c>
      <c r="U297" s="1">
        <v>161.4</v>
      </c>
      <c r="V297" s="1">
        <v>155.6</v>
      </c>
      <c r="W297" s="1">
        <v>151.80000000000001</v>
      </c>
      <c r="X297" s="1">
        <v>162.30000000000001</v>
      </c>
      <c r="Y297" s="1">
        <v>146.6</v>
      </c>
      <c r="Z297" s="1">
        <v>153.19999999999999</v>
      </c>
      <c r="AA297" s="1">
        <v>160.30000000000001</v>
      </c>
      <c r="AB297" s="1">
        <v>155.4</v>
      </c>
      <c r="AC297" s="1">
        <v>154.4</v>
      </c>
      <c r="AD297" s="1">
        <v>157.80000000000001</v>
      </c>
      <c r="AE297" s="1"/>
    </row>
    <row r="298" spans="1:31" hidden="1" x14ac:dyDescent="0.35">
      <c r="A298" s="1" t="s">
        <v>30</v>
      </c>
      <c r="B298">
        <v>2021</v>
      </c>
      <c r="C298" s="1" t="s">
        <v>136</v>
      </c>
      <c r="D298" s="13">
        <v>145.1</v>
      </c>
      <c r="E298" s="1">
        <v>198.5</v>
      </c>
      <c r="F298" s="1">
        <v>168.6</v>
      </c>
      <c r="G298" s="1">
        <v>155.80000000000001</v>
      </c>
      <c r="H298" s="1">
        <v>184.4</v>
      </c>
      <c r="I298" s="1">
        <v>162.30000000000001</v>
      </c>
      <c r="J298" s="1">
        <v>138.4</v>
      </c>
      <c r="K298" s="1">
        <v>165.1</v>
      </c>
      <c r="L298" s="1">
        <v>114.3</v>
      </c>
      <c r="M298" s="1">
        <v>169.7</v>
      </c>
      <c r="N298" s="1">
        <v>164.6</v>
      </c>
      <c r="O298" s="1">
        <v>169.8</v>
      </c>
      <c r="P298" s="1">
        <v>158.69999999999999</v>
      </c>
      <c r="Q298" s="1">
        <v>189.6</v>
      </c>
      <c r="R298" s="1">
        <v>165.3</v>
      </c>
      <c r="S298" s="1">
        <v>160.6</v>
      </c>
      <c r="T298" s="1">
        <v>164.5</v>
      </c>
      <c r="U298" s="1">
        <v>161.16666666666666</v>
      </c>
      <c r="V298" s="1">
        <v>161.69999999999999</v>
      </c>
      <c r="W298" s="1">
        <v>158.80000000000001</v>
      </c>
      <c r="X298" s="1">
        <v>169.1</v>
      </c>
      <c r="Y298" s="1">
        <v>153.19999999999999</v>
      </c>
      <c r="Z298" s="1">
        <v>160</v>
      </c>
      <c r="AA298" s="1">
        <v>167.6</v>
      </c>
      <c r="AB298" s="1">
        <v>159.30000000000001</v>
      </c>
      <c r="AC298" s="1">
        <v>161.1</v>
      </c>
      <c r="AD298" s="1">
        <v>161.1</v>
      </c>
      <c r="AE298" s="1"/>
    </row>
    <row r="299" spans="1:31" hidden="1" x14ac:dyDescent="0.35">
      <c r="A299" s="1" t="s">
        <v>54</v>
      </c>
      <c r="B299">
        <v>2021</v>
      </c>
      <c r="C299" s="1" t="s">
        <v>136</v>
      </c>
      <c r="D299" s="13">
        <v>148.80000000000001</v>
      </c>
      <c r="E299" s="1">
        <v>204.3</v>
      </c>
      <c r="F299" s="1">
        <v>173</v>
      </c>
      <c r="G299" s="1">
        <v>156.5</v>
      </c>
      <c r="H299" s="1">
        <v>168.8</v>
      </c>
      <c r="I299" s="1">
        <v>172.5</v>
      </c>
      <c r="J299" s="1">
        <v>166.5</v>
      </c>
      <c r="K299" s="1">
        <v>165.9</v>
      </c>
      <c r="L299" s="1">
        <v>115.9</v>
      </c>
      <c r="M299" s="1">
        <v>165.2</v>
      </c>
      <c r="N299" s="1">
        <v>152</v>
      </c>
      <c r="O299" s="1">
        <v>171.1</v>
      </c>
      <c r="P299" s="1">
        <v>164.2</v>
      </c>
      <c r="Q299" s="1">
        <v>198.2</v>
      </c>
      <c r="R299" s="1">
        <v>156.5</v>
      </c>
      <c r="S299" s="1">
        <v>140.19999999999999</v>
      </c>
      <c r="T299" s="1">
        <v>154.1</v>
      </c>
      <c r="U299" s="1">
        <v>161.6</v>
      </c>
      <c r="V299" s="1">
        <v>155.5</v>
      </c>
      <c r="W299" s="1">
        <v>150.1</v>
      </c>
      <c r="X299" s="1">
        <v>160.4</v>
      </c>
      <c r="Y299" s="1">
        <v>145</v>
      </c>
      <c r="Z299" s="1">
        <v>152.6</v>
      </c>
      <c r="AA299" s="1">
        <v>156.6</v>
      </c>
      <c r="AB299" s="1">
        <v>157.5</v>
      </c>
      <c r="AC299" s="1">
        <v>152.30000000000001</v>
      </c>
      <c r="AD299" s="1">
        <v>159.5</v>
      </c>
      <c r="AE299" s="1"/>
    </row>
    <row r="300" spans="1:31" hidden="1" x14ac:dyDescent="0.35">
      <c r="A300" s="1" t="s">
        <v>73</v>
      </c>
      <c r="B300">
        <v>2021</v>
      </c>
      <c r="C300" s="1" t="s">
        <v>136</v>
      </c>
      <c r="D300" s="13">
        <v>146.30000000000001</v>
      </c>
      <c r="E300" s="1">
        <v>200.5</v>
      </c>
      <c r="F300" s="1">
        <v>170.3</v>
      </c>
      <c r="G300" s="1">
        <v>156.1</v>
      </c>
      <c r="H300" s="1">
        <v>178.7</v>
      </c>
      <c r="I300" s="1">
        <v>167.1</v>
      </c>
      <c r="J300" s="1">
        <v>147.9</v>
      </c>
      <c r="K300" s="1">
        <v>165.4</v>
      </c>
      <c r="L300" s="1">
        <v>114.8</v>
      </c>
      <c r="M300" s="1">
        <v>168.2</v>
      </c>
      <c r="N300" s="1">
        <v>159.30000000000001</v>
      </c>
      <c r="O300" s="1">
        <v>170.4</v>
      </c>
      <c r="P300" s="1">
        <v>160.69999999999999</v>
      </c>
      <c r="Q300" s="1">
        <v>191.9</v>
      </c>
      <c r="R300" s="1">
        <v>161.80000000000001</v>
      </c>
      <c r="S300" s="1">
        <v>152.1</v>
      </c>
      <c r="T300" s="1">
        <v>160.4</v>
      </c>
      <c r="U300" s="1">
        <v>161.6</v>
      </c>
      <c r="V300" s="1">
        <v>159.4</v>
      </c>
      <c r="W300" s="1">
        <v>154.69999999999999</v>
      </c>
      <c r="X300" s="1">
        <v>165.8</v>
      </c>
      <c r="Y300" s="1">
        <v>148.9</v>
      </c>
      <c r="Z300" s="1">
        <v>155.80000000000001</v>
      </c>
      <c r="AA300" s="1">
        <v>161.19999999999999</v>
      </c>
      <c r="AB300" s="1">
        <v>158.6</v>
      </c>
      <c r="AC300" s="1">
        <v>156.80000000000001</v>
      </c>
      <c r="AD300" s="1">
        <v>160.4</v>
      </c>
      <c r="AE300" s="1"/>
    </row>
    <row r="301" spans="1:31" hidden="1" x14ac:dyDescent="0.35">
      <c r="A301" s="1" t="s">
        <v>30</v>
      </c>
      <c r="B301">
        <v>2021</v>
      </c>
      <c r="C301" s="1" t="s">
        <v>146</v>
      </c>
      <c r="D301" s="13">
        <v>145.6</v>
      </c>
      <c r="E301" s="1">
        <v>200.1</v>
      </c>
      <c r="F301" s="1">
        <v>179.3</v>
      </c>
      <c r="G301" s="1">
        <v>156.1</v>
      </c>
      <c r="H301" s="1">
        <v>190.4</v>
      </c>
      <c r="I301" s="1">
        <v>158.6</v>
      </c>
      <c r="J301" s="1">
        <v>144.69999999999999</v>
      </c>
      <c r="K301" s="1">
        <v>165.5</v>
      </c>
      <c r="L301" s="1">
        <v>114.6</v>
      </c>
      <c r="M301" s="1">
        <v>170</v>
      </c>
      <c r="N301" s="1">
        <v>165.5</v>
      </c>
      <c r="O301" s="1">
        <v>171.7</v>
      </c>
      <c r="P301" s="1">
        <v>160.5</v>
      </c>
      <c r="Q301" s="1">
        <v>189.1</v>
      </c>
      <c r="R301" s="1">
        <v>165.3</v>
      </c>
      <c r="S301" s="1">
        <v>159.9</v>
      </c>
      <c r="T301" s="1">
        <v>164.6</v>
      </c>
      <c r="U301" s="1">
        <v>161.20000000000002</v>
      </c>
      <c r="V301" s="1">
        <v>162.1</v>
      </c>
      <c r="W301" s="1">
        <v>159.19999999999999</v>
      </c>
      <c r="X301" s="1">
        <v>169.7</v>
      </c>
      <c r="Y301" s="1">
        <v>154.19999999999999</v>
      </c>
      <c r="Z301" s="1">
        <v>160.4</v>
      </c>
      <c r="AA301" s="1">
        <v>166.8</v>
      </c>
      <c r="AB301" s="1">
        <v>159.4</v>
      </c>
      <c r="AC301" s="1">
        <v>161.5</v>
      </c>
      <c r="AD301" s="1">
        <v>162.1</v>
      </c>
      <c r="AE301" s="1"/>
    </row>
    <row r="302" spans="1:31" hidden="1" x14ac:dyDescent="0.35">
      <c r="A302" s="1" t="s">
        <v>54</v>
      </c>
      <c r="B302">
        <v>2021</v>
      </c>
      <c r="C302" s="1" t="s">
        <v>146</v>
      </c>
      <c r="D302" s="13">
        <v>149.19999999999999</v>
      </c>
      <c r="E302" s="1">
        <v>205.5</v>
      </c>
      <c r="F302" s="1">
        <v>182.8</v>
      </c>
      <c r="G302" s="1">
        <v>156.5</v>
      </c>
      <c r="H302" s="1">
        <v>172.2</v>
      </c>
      <c r="I302" s="1">
        <v>171.5</v>
      </c>
      <c r="J302" s="1">
        <v>176.2</v>
      </c>
      <c r="K302" s="1">
        <v>166.9</v>
      </c>
      <c r="L302" s="1">
        <v>116.1</v>
      </c>
      <c r="M302" s="1">
        <v>165.5</v>
      </c>
      <c r="N302" s="1">
        <v>152.30000000000001</v>
      </c>
      <c r="O302" s="1">
        <v>173.3</v>
      </c>
      <c r="P302" s="1">
        <v>166.2</v>
      </c>
      <c r="Q302" s="1">
        <v>195.6</v>
      </c>
      <c r="R302" s="1">
        <v>157.30000000000001</v>
      </c>
      <c r="S302" s="1">
        <v>140.5</v>
      </c>
      <c r="T302" s="1">
        <v>154.80000000000001</v>
      </c>
      <c r="U302" s="1">
        <v>160.5</v>
      </c>
      <c r="V302" s="1">
        <v>156.1</v>
      </c>
      <c r="W302" s="1">
        <v>149.80000000000001</v>
      </c>
      <c r="X302" s="1">
        <v>160.80000000000001</v>
      </c>
      <c r="Y302" s="1">
        <v>147.5</v>
      </c>
      <c r="Z302" s="1">
        <v>150.69999999999999</v>
      </c>
      <c r="AA302" s="1">
        <v>158.1</v>
      </c>
      <c r="AB302" s="1">
        <v>158</v>
      </c>
      <c r="AC302" s="1">
        <v>153.4</v>
      </c>
      <c r="AD302" s="1">
        <v>160.4</v>
      </c>
      <c r="AE302" s="1"/>
    </row>
    <row r="303" spans="1:31" hidden="1" x14ac:dyDescent="0.35">
      <c r="A303" s="1" t="s">
        <v>73</v>
      </c>
      <c r="B303">
        <v>2021</v>
      </c>
      <c r="C303" s="1" t="s">
        <v>146</v>
      </c>
      <c r="D303" s="13">
        <v>146.69999999999999</v>
      </c>
      <c r="E303" s="1">
        <v>202</v>
      </c>
      <c r="F303" s="1">
        <v>180.7</v>
      </c>
      <c r="G303" s="1">
        <v>156.19999999999999</v>
      </c>
      <c r="H303" s="1">
        <v>183.7</v>
      </c>
      <c r="I303" s="1">
        <v>164.6</v>
      </c>
      <c r="J303" s="1">
        <v>155.4</v>
      </c>
      <c r="K303" s="1">
        <v>166</v>
      </c>
      <c r="L303" s="1">
        <v>115.1</v>
      </c>
      <c r="M303" s="1">
        <v>168.5</v>
      </c>
      <c r="N303" s="1">
        <v>160</v>
      </c>
      <c r="O303" s="1">
        <v>172.4</v>
      </c>
      <c r="P303" s="1">
        <v>162.6</v>
      </c>
      <c r="Q303" s="1">
        <v>190.8</v>
      </c>
      <c r="R303" s="1">
        <v>162.19999999999999</v>
      </c>
      <c r="S303" s="1">
        <v>151.80000000000001</v>
      </c>
      <c r="T303" s="1">
        <v>160.69999999999999</v>
      </c>
      <c r="U303" s="1">
        <v>160.5</v>
      </c>
      <c r="V303" s="1">
        <v>159.80000000000001</v>
      </c>
      <c r="W303" s="1">
        <v>154.80000000000001</v>
      </c>
      <c r="X303" s="1">
        <v>166.3</v>
      </c>
      <c r="Y303" s="1">
        <v>150.69999999999999</v>
      </c>
      <c r="Z303" s="1">
        <v>154.9</v>
      </c>
      <c r="AA303" s="1">
        <v>161.69999999999999</v>
      </c>
      <c r="AB303" s="1">
        <v>158.80000000000001</v>
      </c>
      <c r="AC303" s="1">
        <v>157.6</v>
      </c>
      <c r="AD303" s="1">
        <v>161.30000000000001</v>
      </c>
      <c r="AE303" s="1"/>
    </row>
    <row r="304" spans="1:31" hidden="1" x14ac:dyDescent="0.35">
      <c r="A304" s="1" t="s">
        <v>30</v>
      </c>
      <c r="B304">
        <v>2021</v>
      </c>
      <c r="C304" s="1" t="s">
        <v>163</v>
      </c>
      <c r="D304" s="13">
        <v>145.1</v>
      </c>
      <c r="E304" s="1">
        <v>204.5</v>
      </c>
      <c r="F304" s="1">
        <v>180.4</v>
      </c>
      <c r="G304" s="1">
        <v>157.1</v>
      </c>
      <c r="H304" s="1">
        <v>188.7</v>
      </c>
      <c r="I304" s="1">
        <v>157.69999999999999</v>
      </c>
      <c r="J304" s="1">
        <v>152.80000000000001</v>
      </c>
      <c r="K304" s="1">
        <v>163.6</v>
      </c>
      <c r="L304" s="1">
        <v>113.9</v>
      </c>
      <c r="M304" s="1">
        <v>169.7</v>
      </c>
      <c r="N304" s="1">
        <v>166.2</v>
      </c>
      <c r="O304" s="1">
        <v>171</v>
      </c>
      <c r="P304" s="1">
        <v>161.69999999999999</v>
      </c>
      <c r="Q304" s="1">
        <v>189.7</v>
      </c>
      <c r="R304" s="1">
        <v>166</v>
      </c>
      <c r="S304" s="1">
        <v>161.1</v>
      </c>
      <c r="T304" s="1">
        <v>165.3</v>
      </c>
      <c r="U304" s="1">
        <v>161.36666666666667</v>
      </c>
      <c r="V304" s="1">
        <v>162.5</v>
      </c>
      <c r="W304" s="1">
        <v>160.30000000000001</v>
      </c>
      <c r="X304" s="1">
        <v>170.4</v>
      </c>
      <c r="Y304" s="1">
        <v>157.1</v>
      </c>
      <c r="Z304" s="1">
        <v>160.69999999999999</v>
      </c>
      <c r="AA304" s="1">
        <v>167.2</v>
      </c>
      <c r="AB304" s="1">
        <v>160.4</v>
      </c>
      <c r="AC304" s="1">
        <v>162.80000000000001</v>
      </c>
      <c r="AD304" s="1">
        <v>163.19999999999999</v>
      </c>
      <c r="AE304" s="1"/>
    </row>
    <row r="305" spans="1:31" hidden="1" x14ac:dyDescent="0.35">
      <c r="A305" s="1" t="s">
        <v>54</v>
      </c>
      <c r="B305">
        <v>2021</v>
      </c>
      <c r="C305" s="1" t="s">
        <v>163</v>
      </c>
      <c r="D305" s="13">
        <v>149.1</v>
      </c>
      <c r="E305" s="1">
        <v>210.9</v>
      </c>
      <c r="F305" s="1">
        <v>185</v>
      </c>
      <c r="G305" s="1">
        <v>158.19999999999999</v>
      </c>
      <c r="H305" s="1">
        <v>170.6</v>
      </c>
      <c r="I305" s="1">
        <v>170.9</v>
      </c>
      <c r="J305" s="1">
        <v>186.4</v>
      </c>
      <c r="K305" s="1">
        <v>164.7</v>
      </c>
      <c r="L305" s="1">
        <v>115.7</v>
      </c>
      <c r="M305" s="1">
        <v>165.5</v>
      </c>
      <c r="N305" s="1">
        <v>153.4</v>
      </c>
      <c r="O305" s="1">
        <v>173.5</v>
      </c>
      <c r="P305" s="1">
        <v>167.9</v>
      </c>
      <c r="Q305" s="1">
        <v>195.5</v>
      </c>
      <c r="R305" s="1">
        <v>157.9</v>
      </c>
      <c r="S305" s="1">
        <v>141.9</v>
      </c>
      <c r="T305" s="1">
        <v>155.5</v>
      </c>
      <c r="U305" s="1">
        <v>161.5</v>
      </c>
      <c r="V305" s="1">
        <v>157.69999999999999</v>
      </c>
      <c r="W305" s="1">
        <v>150.69999999999999</v>
      </c>
      <c r="X305" s="1">
        <v>161.5</v>
      </c>
      <c r="Y305" s="1">
        <v>149.5</v>
      </c>
      <c r="Z305" s="1">
        <v>151.19999999999999</v>
      </c>
      <c r="AA305" s="1">
        <v>160.30000000000001</v>
      </c>
      <c r="AB305" s="1">
        <v>159.6</v>
      </c>
      <c r="AC305" s="1">
        <v>155</v>
      </c>
      <c r="AD305" s="1">
        <v>161.80000000000001</v>
      </c>
      <c r="AE305" s="1"/>
    </row>
    <row r="306" spans="1:31" hidden="1" x14ac:dyDescent="0.35">
      <c r="A306" s="1" t="s">
        <v>73</v>
      </c>
      <c r="B306">
        <v>2021</v>
      </c>
      <c r="C306" s="1" t="s">
        <v>163</v>
      </c>
      <c r="D306" s="13">
        <v>146.4</v>
      </c>
      <c r="E306" s="1">
        <v>206.8</v>
      </c>
      <c r="F306" s="1">
        <v>182.2</v>
      </c>
      <c r="G306" s="1">
        <v>157.5</v>
      </c>
      <c r="H306" s="1">
        <v>182.1</v>
      </c>
      <c r="I306" s="1">
        <v>163.9</v>
      </c>
      <c r="J306" s="1">
        <v>164.2</v>
      </c>
      <c r="K306" s="1">
        <v>164</v>
      </c>
      <c r="L306" s="1">
        <v>114.5</v>
      </c>
      <c r="M306" s="1">
        <v>168.3</v>
      </c>
      <c r="N306" s="1">
        <v>160.9</v>
      </c>
      <c r="O306" s="1">
        <v>172.2</v>
      </c>
      <c r="P306" s="1">
        <v>164</v>
      </c>
      <c r="Q306" s="1">
        <v>191.2</v>
      </c>
      <c r="R306" s="1">
        <v>162.80000000000001</v>
      </c>
      <c r="S306" s="1">
        <v>153.1</v>
      </c>
      <c r="T306" s="1">
        <v>161.4</v>
      </c>
      <c r="U306" s="1">
        <v>161.5</v>
      </c>
      <c r="V306" s="1">
        <v>160.69999999999999</v>
      </c>
      <c r="W306" s="1">
        <v>155.80000000000001</v>
      </c>
      <c r="X306" s="1">
        <v>167</v>
      </c>
      <c r="Y306" s="1">
        <v>153.1</v>
      </c>
      <c r="Z306" s="1">
        <v>155.30000000000001</v>
      </c>
      <c r="AA306" s="1">
        <v>163.19999999999999</v>
      </c>
      <c r="AB306" s="1">
        <v>160.1</v>
      </c>
      <c r="AC306" s="1">
        <v>159</v>
      </c>
      <c r="AD306" s="1">
        <v>162.5</v>
      </c>
      <c r="AE306" s="1"/>
    </row>
    <row r="307" spans="1:31" hidden="1" x14ac:dyDescent="0.35">
      <c r="A307" s="1" t="s">
        <v>30</v>
      </c>
      <c r="B307">
        <v>2021</v>
      </c>
      <c r="C307" s="1" t="s">
        <v>182</v>
      </c>
      <c r="D307" s="13">
        <v>144.9</v>
      </c>
      <c r="E307" s="1">
        <v>202.3</v>
      </c>
      <c r="F307" s="1">
        <v>176.5</v>
      </c>
      <c r="G307" s="1">
        <v>157.5</v>
      </c>
      <c r="H307" s="1">
        <v>190.9</v>
      </c>
      <c r="I307" s="1">
        <v>155.69999999999999</v>
      </c>
      <c r="J307" s="1">
        <v>153.9</v>
      </c>
      <c r="K307" s="1">
        <v>162.80000000000001</v>
      </c>
      <c r="L307" s="1">
        <v>115.2</v>
      </c>
      <c r="M307" s="1">
        <v>169.8</v>
      </c>
      <c r="N307" s="1">
        <v>167.6</v>
      </c>
      <c r="O307" s="1">
        <v>171.9</v>
      </c>
      <c r="P307" s="1">
        <v>161.80000000000001</v>
      </c>
      <c r="Q307" s="1">
        <v>190.2</v>
      </c>
      <c r="R307" s="1">
        <v>167</v>
      </c>
      <c r="S307" s="1">
        <v>162.6</v>
      </c>
      <c r="T307" s="1">
        <v>166.3</v>
      </c>
      <c r="U307" s="1">
        <v>161.9</v>
      </c>
      <c r="V307" s="1">
        <v>163.1</v>
      </c>
      <c r="W307" s="1">
        <v>160.9</v>
      </c>
      <c r="X307" s="1">
        <v>171.1</v>
      </c>
      <c r="Y307" s="1">
        <v>157.69999999999999</v>
      </c>
      <c r="Z307" s="1">
        <v>161.1</v>
      </c>
      <c r="AA307" s="1">
        <v>167.5</v>
      </c>
      <c r="AB307" s="1">
        <v>160.30000000000001</v>
      </c>
      <c r="AC307" s="1">
        <v>163.30000000000001</v>
      </c>
      <c r="AD307" s="1">
        <v>163.6</v>
      </c>
      <c r="AE307" s="1"/>
    </row>
    <row r="308" spans="1:31" hidden="1" x14ac:dyDescent="0.35">
      <c r="A308" s="1" t="s">
        <v>54</v>
      </c>
      <c r="B308">
        <v>2021</v>
      </c>
      <c r="C308" s="1" t="s">
        <v>182</v>
      </c>
      <c r="D308" s="13">
        <v>149.30000000000001</v>
      </c>
      <c r="E308" s="1">
        <v>207.4</v>
      </c>
      <c r="F308" s="1">
        <v>174.1</v>
      </c>
      <c r="G308" s="1">
        <v>159.19999999999999</v>
      </c>
      <c r="H308" s="1">
        <v>175</v>
      </c>
      <c r="I308" s="1">
        <v>161.30000000000001</v>
      </c>
      <c r="J308" s="1">
        <v>183.3</v>
      </c>
      <c r="K308" s="1">
        <v>164.5</v>
      </c>
      <c r="L308" s="1">
        <v>120.4</v>
      </c>
      <c r="M308" s="1">
        <v>166.2</v>
      </c>
      <c r="N308" s="1">
        <v>154.80000000000001</v>
      </c>
      <c r="O308" s="1">
        <v>175.1</v>
      </c>
      <c r="P308" s="1">
        <v>167.3</v>
      </c>
      <c r="Q308" s="1">
        <v>196.5</v>
      </c>
      <c r="R308" s="1">
        <v>159.80000000000001</v>
      </c>
      <c r="S308" s="1">
        <v>143.6</v>
      </c>
      <c r="T308" s="1">
        <v>157.30000000000001</v>
      </c>
      <c r="U308" s="1">
        <v>162.1</v>
      </c>
      <c r="V308" s="1">
        <v>160.69999999999999</v>
      </c>
      <c r="W308" s="1">
        <v>153.19999999999999</v>
      </c>
      <c r="X308" s="1">
        <v>162.80000000000001</v>
      </c>
      <c r="Y308" s="1">
        <v>150.4</v>
      </c>
      <c r="Z308" s="1">
        <v>153.69999999999999</v>
      </c>
      <c r="AA308" s="1">
        <v>160.4</v>
      </c>
      <c r="AB308" s="1">
        <v>159.6</v>
      </c>
      <c r="AC308" s="1">
        <v>156</v>
      </c>
      <c r="AD308" s="1">
        <v>162.30000000000001</v>
      </c>
      <c r="AE308" s="1"/>
    </row>
    <row r="309" spans="1:31" hidden="1" x14ac:dyDescent="0.35">
      <c r="A309" s="1" t="s">
        <v>73</v>
      </c>
      <c r="B309">
        <v>2021</v>
      </c>
      <c r="C309" s="1" t="s">
        <v>182</v>
      </c>
      <c r="D309" s="13">
        <v>146.6</v>
      </c>
      <c r="E309" s="1">
        <v>204</v>
      </c>
      <c r="F309" s="1">
        <v>172.8</v>
      </c>
      <c r="G309" s="1">
        <v>158.4</v>
      </c>
      <c r="H309" s="1">
        <v>188</v>
      </c>
      <c r="I309" s="1">
        <v>156.80000000000001</v>
      </c>
      <c r="J309" s="1">
        <v>162.19999999999999</v>
      </c>
      <c r="K309" s="1">
        <v>164.1</v>
      </c>
      <c r="L309" s="1">
        <v>119.7</v>
      </c>
      <c r="M309" s="1">
        <v>168.8</v>
      </c>
      <c r="N309" s="1">
        <v>162.69999999999999</v>
      </c>
      <c r="O309" s="1">
        <v>173.9</v>
      </c>
      <c r="P309" s="1">
        <v>164</v>
      </c>
      <c r="Q309" s="1">
        <v>192.1</v>
      </c>
      <c r="R309" s="1">
        <v>164.5</v>
      </c>
      <c r="S309" s="1">
        <v>155.30000000000001</v>
      </c>
      <c r="T309" s="1">
        <v>163.19999999999999</v>
      </c>
      <c r="U309" s="1">
        <v>162.1</v>
      </c>
      <c r="V309" s="1">
        <v>162.6</v>
      </c>
      <c r="W309" s="1">
        <v>157.5</v>
      </c>
      <c r="X309" s="1">
        <v>168.4</v>
      </c>
      <c r="Y309" s="1">
        <v>154</v>
      </c>
      <c r="Z309" s="1">
        <v>157.6</v>
      </c>
      <c r="AA309" s="1">
        <v>163.80000000000001</v>
      </c>
      <c r="AB309" s="1">
        <v>160</v>
      </c>
      <c r="AC309" s="1">
        <v>160</v>
      </c>
      <c r="AD309" s="1">
        <v>163.19999999999999</v>
      </c>
      <c r="AE309" s="1"/>
    </row>
    <row r="310" spans="1:31" hidden="1" x14ac:dyDescent="0.35">
      <c r="A310" s="1" t="s">
        <v>30</v>
      </c>
      <c r="B310">
        <v>2021</v>
      </c>
      <c r="C310" s="1" t="s">
        <v>197</v>
      </c>
      <c r="D310" s="13">
        <v>145.4</v>
      </c>
      <c r="E310" s="1">
        <v>202.1</v>
      </c>
      <c r="F310" s="1">
        <v>172</v>
      </c>
      <c r="G310" s="1">
        <v>158</v>
      </c>
      <c r="H310" s="1">
        <v>195.5</v>
      </c>
      <c r="I310" s="1">
        <v>152.69999999999999</v>
      </c>
      <c r="J310" s="1">
        <v>151.4</v>
      </c>
      <c r="K310" s="1">
        <v>163.9</v>
      </c>
      <c r="L310" s="1">
        <v>119.3</v>
      </c>
      <c r="M310" s="1">
        <v>170.1</v>
      </c>
      <c r="N310" s="1">
        <v>168.3</v>
      </c>
      <c r="O310" s="1">
        <v>172.8</v>
      </c>
      <c r="P310" s="1">
        <v>162.1</v>
      </c>
      <c r="Q310" s="1">
        <v>190.5</v>
      </c>
      <c r="R310" s="1">
        <v>167.7</v>
      </c>
      <c r="S310" s="1">
        <v>163.6</v>
      </c>
      <c r="T310" s="1">
        <v>167.1</v>
      </c>
      <c r="U310" s="1">
        <v>162.6</v>
      </c>
      <c r="V310" s="1">
        <v>163.69999999999999</v>
      </c>
      <c r="W310" s="1">
        <v>161.30000000000001</v>
      </c>
      <c r="X310" s="1">
        <v>171.9</v>
      </c>
      <c r="Y310" s="1">
        <v>157.80000000000001</v>
      </c>
      <c r="Z310" s="1">
        <v>162.69999999999999</v>
      </c>
      <c r="AA310" s="1">
        <v>168.5</v>
      </c>
      <c r="AB310" s="1">
        <v>160.19999999999999</v>
      </c>
      <c r="AC310" s="1">
        <v>163.80000000000001</v>
      </c>
      <c r="AD310" s="1">
        <v>164</v>
      </c>
      <c r="AE310" s="1"/>
    </row>
    <row r="311" spans="1:31" hidden="1" x14ac:dyDescent="0.35">
      <c r="A311" s="1" t="s">
        <v>54</v>
      </c>
      <c r="B311">
        <v>2021</v>
      </c>
      <c r="C311" s="1" t="s">
        <v>197</v>
      </c>
      <c r="D311" s="13">
        <v>149.30000000000001</v>
      </c>
      <c r="E311" s="1">
        <v>207.4</v>
      </c>
      <c r="F311" s="1">
        <v>174.1</v>
      </c>
      <c r="G311" s="1">
        <v>159.1</v>
      </c>
      <c r="H311" s="1">
        <v>175</v>
      </c>
      <c r="I311" s="1">
        <v>161.19999999999999</v>
      </c>
      <c r="J311" s="1">
        <v>183.5</v>
      </c>
      <c r="K311" s="1">
        <v>164.5</v>
      </c>
      <c r="L311" s="1">
        <v>120.4</v>
      </c>
      <c r="M311" s="1">
        <v>166.2</v>
      </c>
      <c r="N311" s="1">
        <v>154.80000000000001</v>
      </c>
      <c r="O311" s="1">
        <v>175.1</v>
      </c>
      <c r="P311" s="1">
        <v>167.3</v>
      </c>
      <c r="Q311" s="1">
        <v>196.5</v>
      </c>
      <c r="R311" s="1">
        <v>159.80000000000001</v>
      </c>
      <c r="S311" s="1">
        <v>143.6</v>
      </c>
      <c r="T311" s="1">
        <v>157.4</v>
      </c>
      <c r="U311" s="1">
        <v>162.1</v>
      </c>
      <c r="V311" s="1">
        <v>160.80000000000001</v>
      </c>
      <c r="W311" s="1">
        <v>153.30000000000001</v>
      </c>
      <c r="X311" s="1">
        <v>162.80000000000001</v>
      </c>
      <c r="Y311" s="1">
        <v>150.5</v>
      </c>
      <c r="Z311" s="1">
        <v>153.9</v>
      </c>
      <c r="AA311" s="1">
        <v>160.30000000000001</v>
      </c>
      <c r="AB311" s="1">
        <v>159.6</v>
      </c>
      <c r="AC311" s="1">
        <v>156</v>
      </c>
      <c r="AD311" s="1">
        <v>162.30000000000001</v>
      </c>
      <c r="AE311" s="1"/>
    </row>
    <row r="312" spans="1:31" hidden="1" x14ac:dyDescent="0.35">
      <c r="A312" s="1" t="s">
        <v>73</v>
      </c>
      <c r="B312">
        <v>2021</v>
      </c>
      <c r="C312" s="1" t="s">
        <v>197</v>
      </c>
      <c r="D312" s="13">
        <v>146.6</v>
      </c>
      <c r="E312" s="1">
        <v>204</v>
      </c>
      <c r="F312" s="1">
        <v>172.8</v>
      </c>
      <c r="G312" s="1">
        <v>158.4</v>
      </c>
      <c r="H312" s="1">
        <v>188</v>
      </c>
      <c r="I312" s="1">
        <v>156.69999999999999</v>
      </c>
      <c r="J312" s="1">
        <v>162.30000000000001</v>
      </c>
      <c r="K312" s="1">
        <v>164.1</v>
      </c>
      <c r="L312" s="1">
        <v>119.7</v>
      </c>
      <c r="M312" s="1">
        <v>168.8</v>
      </c>
      <c r="N312" s="1">
        <v>162.69999999999999</v>
      </c>
      <c r="O312" s="1">
        <v>173.9</v>
      </c>
      <c r="P312" s="1">
        <v>164</v>
      </c>
      <c r="Q312" s="1">
        <v>192.1</v>
      </c>
      <c r="R312" s="1">
        <v>164.6</v>
      </c>
      <c r="S312" s="1">
        <v>155.30000000000001</v>
      </c>
      <c r="T312" s="1">
        <v>163.30000000000001</v>
      </c>
      <c r="U312" s="1">
        <v>162.1</v>
      </c>
      <c r="V312" s="1">
        <v>162.6</v>
      </c>
      <c r="W312" s="1">
        <v>157.5</v>
      </c>
      <c r="X312" s="1">
        <v>168.4</v>
      </c>
      <c r="Y312" s="1">
        <v>154</v>
      </c>
      <c r="Z312" s="1">
        <v>157.69999999999999</v>
      </c>
      <c r="AA312" s="1">
        <v>163.69999999999999</v>
      </c>
      <c r="AB312" s="1">
        <v>160</v>
      </c>
      <c r="AC312" s="1">
        <v>160</v>
      </c>
      <c r="AD312" s="1">
        <v>163.19999999999999</v>
      </c>
      <c r="AE312" s="1"/>
    </row>
    <row r="313" spans="1:31" hidden="1" x14ac:dyDescent="0.35">
      <c r="A313" s="1" t="s">
        <v>30</v>
      </c>
      <c r="B313">
        <v>2021</v>
      </c>
      <c r="C313" s="1" t="s">
        <v>207</v>
      </c>
      <c r="D313" s="13">
        <v>146.1</v>
      </c>
      <c r="E313" s="1">
        <v>202.5</v>
      </c>
      <c r="F313" s="1">
        <v>170.1</v>
      </c>
      <c r="G313" s="1">
        <v>158.4</v>
      </c>
      <c r="H313" s="1">
        <v>198.8</v>
      </c>
      <c r="I313" s="1">
        <v>152.6</v>
      </c>
      <c r="J313" s="1">
        <v>170.4</v>
      </c>
      <c r="K313" s="1">
        <v>165.2</v>
      </c>
      <c r="L313" s="1">
        <v>121.6</v>
      </c>
      <c r="M313" s="1">
        <v>170.6</v>
      </c>
      <c r="N313" s="1">
        <v>168.8</v>
      </c>
      <c r="O313" s="1">
        <v>173.6</v>
      </c>
      <c r="P313" s="1">
        <v>165.5</v>
      </c>
      <c r="Q313" s="1">
        <v>191.2</v>
      </c>
      <c r="R313" s="1">
        <v>168.9</v>
      </c>
      <c r="S313" s="1">
        <v>164.8</v>
      </c>
      <c r="T313" s="1">
        <v>168.3</v>
      </c>
      <c r="U313" s="1">
        <v>163.29999999999998</v>
      </c>
      <c r="V313" s="1">
        <v>165.5</v>
      </c>
      <c r="W313" s="1">
        <v>162</v>
      </c>
      <c r="X313" s="1">
        <v>172.5</v>
      </c>
      <c r="Y313" s="1">
        <v>159.5</v>
      </c>
      <c r="Z313" s="1">
        <v>163.19999999999999</v>
      </c>
      <c r="AA313" s="1">
        <v>169</v>
      </c>
      <c r="AB313" s="1">
        <v>161.1</v>
      </c>
      <c r="AC313" s="1">
        <v>164.7</v>
      </c>
      <c r="AD313" s="1">
        <v>166.3</v>
      </c>
      <c r="AE313" s="1"/>
    </row>
    <row r="314" spans="1:31" hidden="1" x14ac:dyDescent="0.35">
      <c r="A314" s="1" t="s">
        <v>54</v>
      </c>
      <c r="B314">
        <v>2021</v>
      </c>
      <c r="C314" s="1" t="s">
        <v>207</v>
      </c>
      <c r="D314" s="13">
        <v>150.1</v>
      </c>
      <c r="E314" s="1">
        <v>208.4</v>
      </c>
      <c r="F314" s="1">
        <v>173</v>
      </c>
      <c r="G314" s="1">
        <v>159.19999999999999</v>
      </c>
      <c r="H314" s="1">
        <v>176.6</v>
      </c>
      <c r="I314" s="1">
        <v>159.30000000000001</v>
      </c>
      <c r="J314" s="1">
        <v>214.4</v>
      </c>
      <c r="K314" s="1">
        <v>165.3</v>
      </c>
      <c r="L314" s="1">
        <v>122.5</v>
      </c>
      <c r="M314" s="1">
        <v>166.8</v>
      </c>
      <c r="N314" s="1">
        <v>155.4</v>
      </c>
      <c r="O314" s="1">
        <v>175.9</v>
      </c>
      <c r="P314" s="1">
        <v>171.5</v>
      </c>
      <c r="Q314" s="1">
        <v>197</v>
      </c>
      <c r="R314" s="1">
        <v>160.80000000000001</v>
      </c>
      <c r="S314" s="1">
        <v>144.4</v>
      </c>
      <c r="T314" s="1">
        <v>158.30000000000001</v>
      </c>
      <c r="U314" s="1">
        <v>163.6</v>
      </c>
      <c r="V314" s="1">
        <v>162.19999999999999</v>
      </c>
      <c r="W314" s="1">
        <v>154.30000000000001</v>
      </c>
      <c r="X314" s="1">
        <v>163.5</v>
      </c>
      <c r="Y314" s="1">
        <v>152.19999999999999</v>
      </c>
      <c r="Z314" s="1">
        <v>155.1</v>
      </c>
      <c r="AA314" s="1">
        <v>160.30000000000001</v>
      </c>
      <c r="AB314" s="1">
        <v>160.30000000000001</v>
      </c>
      <c r="AC314" s="1">
        <v>157</v>
      </c>
      <c r="AD314" s="1">
        <v>164.6</v>
      </c>
      <c r="AE314" s="1"/>
    </row>
    <row r="315" spans="1:31" hidden="1" x14ac:dyDescent="0.35">
      <c r="A315" s="1" t="s">
        <v>73</v>
      </c>
      <c r="B315">
        <v>2021</v>
      </c>
      <c r="C315" s="1" t="s">
        <v>207</v>
      </c>
      <c r="D315" s="13">
        <v>147.4</v>
      </c>
      <c r="E315" s="1">
        <v>204.6</v>
      </c>
      <c r="F315" s="1">
        <v>171.2</v>
      </c>
      <c r="G315" s="1">
        <v>158.69999999999999</v>
      </c>
      <c r="H315" s="1">
        <v>190.6</v>
      </c>
      <c r="I315" s="1">
        <v>155.69999999999999</v>
      </c>
      <c r="J315" s="1">
        <v>185.3</v>
      </c>
      <c r="K315" s="1">
        <v>165.2</v>
      </c>
      <c r="L315" s="1">
        <v>121.9</v>
      </c>
      <c r="M315" s="1">
        <v>169.3</v>
      </c>
      <c r="N315" s="1">
        <v>163.19999999999999</v>
      </c>
      <c r="O315" s="1">
        <v>174.7</v>
      </c>
      <c r="P315" s="1">
        <v>167.7</v>
      </c>
      <c r="Q315" s="1">
        <v>192.7</v>
      </c>
      <c r="R315" s="1">
        <v>165.7</v>
      </c>
      <c r="S315" s="1">
        <v>156.30000000000001</v>
      </c>
      <c r="T315" s="1">
        <v>164.3</v>
      </c>
      <c r="U315" s="1">
        <v>163.6</v>
      </c>
      <c r="V315" s="1">
        <v>164.2</v>
      </c>
      <c r="W315" s="1">
        <v>158.4</v>
      </c>
      <c r="X315" s="1">
        <v>169.1</v>
      </c>
      <c r="Y315" s="1">
        <v>155.69999999999999</v>
      </c>
      <c r="Z315" s="1">
        <v>158.6</v>
      </c>
      <c r="AA315" s="1">
        <v>163.9</v>
      </c>
      <c r="AB315" s="1">
        <v>160.80000000000001</v>
      </c>
      <c r="AC315" s="1">
        <v>161</v>
      </c>
      <c r="AD315" s="1">
        <v>165.5</v>
      </c>
      <c r="AE315" s="1"/>
    </row>
    <row r="316" spans="1:31" hidden="1" x14ac:dyDescent="0.35">
      <c r="A316" s="1" t="s">
        <v>30</v>
      </c>
      <c r="B316">
        <v>2021</v>
      </c>
      <c r="C316" s="1" t="s">
        <v>233</v>
      </c>
      <c r="D316" s="13">
        <v>146.9</v>
      </c>
      <c r="E316" s="1">
        <v>199.8</v>
      </c>
      <c r="F316" s="1">
        <v>171.5</v>
      </c>
      <c r="G316" s="1">
        <v>159.1</v>
      </c>
      <c r="H316" s="1">
        <v>198.4</v>
      </c>
      <c r="I316" s="1">
        <v>153.19999999999999</v>
      </c>
      <c r="J316" s="1">
        <v>183.9</v>
      </c>
      <c r="K316" s="1">
        <v>165.4</v>
      </c>
      <c r="L316" s="1">
        <v>122.1</v>
      </c>
      <c r="M316" s="1">
        <v>170.8</v>
      </c>
      <c r="N316" s="1">
        <v>169.1</v>
      </c>
      <c r="O316" s="1">
        <v>174.3</v>
      </c>
      <c r="P316" s="1">
        <v>167.5</v>
      </c>
      <c r="Q316" s="1">
        <v>191.4</v>
      </c>
      <c r="R316" s="1">
        <v>170.4</v>
      </c>
      <c r="S316" s="1">
        <v>166</v>
      </c>
      <c r="T316" s="1">
        <v>169.8</v>
      </c>
      <c r="U316" s="1">
        <v>163.73333333333332</v>
      </c>
      <c r="V316" s="1">
        <v>165.3</v>
      </c>
      <c r="W316" s="1">
        <v>162.9</v>
      </c>
      <c r="X316" s="1">
        <v>173.4</v>
      </c>
      <c r="Y316" s="1">
        <v>158.9</v>
      </c>
      <c r="Z316" s="1">
        <v>163.80000000000001</v>
      </c>
      <c r="AA316" s="1">
        <v>169.3</v>
      </c>
      <c r="AB316" s="1">
        <v>162.4</v>
      </c>
      <c r="AC316" s="1">
        <v>165.2</v>
      </c>
      <c r="AD316" s="1">
        <v>167.6</v>
      </c>
      <c r="AE316" s="1"/>
    </row>
    <row r="317" spans="1:31" hidden="1" x14ac:dyDescent="0.35">
      <c r="A317" s="1" t="s">
        <v>54</v>
      </c>
      <c r="B317">
        <v>2021</v>
      </c>
      <c r="C317" s="1" t="s">
        <v>233</v>
      </c>
      <c r="D317" s="13">
        <v>151</v>
      </c>
      <c r="E317" s="1">
        <v>204.9</v>
      </c>
      <c r="F317" s="1">
        <v>175.4</v>
      </c>
      <c r="G317" s="1">
        <v>159.6</v>
      </c>
      <c r="H317" s="1">
        <v>175.8</v>
      </c>
      <c r="I317" s="1">
        <v>160.30000000000001</v>
      </c>
      <c r="J317" s="1">
        <v>229.1</v>
      </c>
      <c r="K317" s="1">
        <v>165.1</v>
      </c>
      <c r="L317" s="1">
        <v>123.1</v>
      </c>
      <c r="M317" s="1">
        <v>167.2</v>
      </c>
      <c r="N317" s="1">
        <v>156.1</v>
      </c>
      <c r="O317" s="1">
        <v>176.8</v>
      </c>
      <c r="P317" s="1">
        <v>173.5</v>
      </c>
      <c r="Q317" s="1">
        <v>197</v>
      </c>
      <c r="R317" s="1">
        <v>162.30000000000001</v>
      </c>
      <c r="S317" s="1">
        <v>145.30000000000001</v>
      </c>
      <c r="T317" s="1">
        <v>159.69999999999999</v>
      </c>
      <c r="U317" s="1">
        <v>164.2</v>
      </c>
      <c r="V317" s="1">
        <v>161.6</v>
      </c>
      <c r="W317" s="1">
        <v>155.19999999999999</v>
      </c>
      <c r="X317" s="1">
        <v>164.2</v>
      </c>
      <c r="Y317" s="1">
        <v>151.19999999999999</v>
      </c>
      <c r="Z317" s="1">
        <v>156.69999999999999</v>
      </c>
      <c r="AA317" s="1">
        <v>160.80000000000001</v>
      </c>
      <c r="AB317" s="1">
        <v>161.80000000000001</v>
      </c>
      <c r="AC317" s="1">
        <v>157.30000000000001</v>
      </c>
      <c r="AD317" s="1">
        <v>165.6</v>
      </c>
      <c r="AE317" s="1"/>
    </row>
    <row r="318" spans="1:31" hidden="1" x14ac:dyDescent="0.35">
      <c r="A318" s="1" t="s">
        <v>73</v>
      </c>
      <c r="B318">
        <v>2021</v>
      </c>
      <c r="C318" s="1" t="s">
        <v>233</v>
      </c>
      <c r="D318" s="13">
        <v>148.19999999999999</v>
      </c>
      <c r="E318" s="1">
        <v>201.6</v>
      </c>
      <c r="F318" s="1">
        <v>173</v>
      </c>
      <c r="G318" s="1">
        <v>159.30000000000001</v>
      </c>
      <c r="H318" s="1">
        <v>190.1</v>
      </c>
      <c r="I318" s="1">
        <v>156.5</v>
      </c>
      <c r="J318" s="1">
        <v>199.2</v>
      </c>
      <c r="K318" s="1">
        <v>165.3</v>
      </c>
      <c r="L318" s="1">
        <v>122.4</v>
      </c>
      <c r="M318" s="1">
        <v>169.6</v>
      </c>
      <c r="N318" s="1">
        <v>163.69999999999999</v>
      </c>
      <c r="O318" s="1">
        <v>175.5</v>
      </c>
      <c r="P318" s="1">
        <v>169.7</v>
      </c>
      <c r="Q318" s="1">
        <v>192.9</v>
      </c>
      <c r="R318" s="1">
        <v>167.2</v>
      </c>
      <c r="S318" s="1">
        <v>157.4</v>
      </c>
      <c r="T318" s="1">
        <v>165.8</v>
      </c>
      <c r="U318" s="1">
        <v>164.2</v>
      </c>
      <c r="V318" s="1">
        <v>163.9</v>
      </c>
      <c r="W318" s="1">
        <v>159.30000000000001</v>
      </c>
      <c r="X318" s="1">
        <v>169.9</v>
      </c>
      <c r="Y318" s="1">
        <v>154.80000000000001</v>
      </c>
      <c r="Z318" s="1">
        <v>159.80000000000001</v>
      </c>
      <c r="AA318" s="1">
        <v>164.3</v>
      </c>
      <c r="AB318" s="1">
        <v>162.19999999999999</v>
      </c>
      <c r="AC318" s="1">
        <v>161.4</v>
      </c>
      <c r="AD318" s="1">
        <v>166.7</v>
      </c>
      <c r="AE318" s="1"/>
    </row>
    <row r="319" spans="1:31" hidden="1" x14ac:dyDescent="0.35">
      <c r="A319" s="1" t="s">
        <v>30</v>
      </c>
      <c r="B319">
        <v>2021</v>
      </c>
      <c r="C319" s="1" t="s">
        <v>242</v>
      </c>
      <c r="D319" s="13">
        <v>147.4</v>
      </c>
      <c r="E319" s="1">
        <v>197</v>
      </c>
      <c r="F319" s="1">
        <v>176.5</v>
      </c>
      <c r="G319" s="1">
        <v>159.80000000000001</v>
      </c>
      <c r="H319" s="1">
        <v>195.8</v>
      </c>
      <c r="I319" s="1">
        <v>152</v>
      </c>
      <c r="J319" s="1">
        <v>172.3</v>
      </c>
      <c r="K319" s="1">
        <v>164.5</v>
      </c>
      <c r="L319" s="1">
        <v>120.6</v>
      </c>
      <c r="M319" s="1">
        <v>171.7</v>
      </c>
      <c r="N319" s="1">
        <v>169.7</v>
      </c>
      <c r="O319" s="1">
        <v>175.1</v>
      </c>
      <c r="P319" s="1">
        <v>165.8</v>
      </c>
      <c r="Q319" s="1">
        <v>190.8</v>
      </c>
      <c r="R319" s="1">
        <v>171.8</v>
      </c>
      <c r="S319" s="1">
        <v>167.3</v>
      </c>
      <c r="T319" s="1">
        <v>171.2</v>
      </c>
      <c r="U319" s="1">
        <v>164.03333333333333</v>
      </c>
      <c r="V319" s="1">
        <v>165.6</v>
      </c>
      <c r="W319" s="1">
        <v>163.9</v>
      </c>
      <c r="X319" s="1">
        <v>174</v>
      </c>
      <c r="Y319" s="1">
        <v>160.1</v>
      </c>
      <c r="Z319" s="1">
        <v>164.5</v>
      </c>
      <c r="AA319" s="1">
        <v>169.7</v>
      </c>
      <c r="AB319" s="1">
        <v>162.80000000000001</v>
      </c>
      <c r="AC319" s="1">
        <v>166</v>
      </c>
      <c r="AD319" s="1">
        <v>167</v>
      </c>
      <c r="AE319" s="1"/>
    </row>
    <row r="320" spans="1:31" hidden="1" x14ac:dyDescent="0.35">
      <c r="A320" s="1" t="s">
        <v>54</v>
      </c>
      <c r="B320">
        <v>2021</v>
      </c>
      <c r="C320" s="1" t="s">
        <v>242</v>
      </c>
      <c r="D320" s="13">
        <v>151.6</v>
      </c>
      <c r="E320" s="1">
        <v>202.2</v>
      </c>
      <c r="F320" s="1">
        <v>180</v>
      </c>
      <c r="G320" s="1">
        <v>160</v>
      </c>
      <c r="H320" s="1">
        <v>173.5</v>
      </c>
      <c r="I320" s="1">
        <v>158.30000000000001</v>
      </c>
      <c r="J320" s="1">
        <v>219.5</v>
      </c>
      <c r="K320" s="1">
        <v>164.2</v>
      </c>
      <c r="L320" s="1">
        <v>121.9</v>
      </c>
      <c r="M320" s="1">
        <v>168.2</v>
      </c>
      <c r="N320" s="1">
        <v>156.5</v>
      </c>
      <c r="O320" s="1">
        <v>178.2</v>
      </c>
      <c r="P320" s="1">
        <v>172.2</v>
      </c>
      <c r="Q320" s="1">
        <v>196.8</v>
      </c>
      <c r="R320" s="1">
        <v>163.30000000000001</v>
      </c>
      <c r="S320" s="1">
        <v>146.69999999999999</v>
      </c>
      <c r="T320" s="1">
        <v>160.69999999999999</v>
      </c>
      <c r="U320" s="1">
        <v>163.4</v>
      </c>
      <c r="V320" s="1">
        <v>161.69999999999999</v>
      </c>
      <c r="W320" s="1">
        <v>156</v>
      </c>
      <c r="X320" s="1">
        <v>165.1</v>
      </c>
      <c r="Y320" s="1">
        <v>151.80000000000001</v>
      </c>
      <c r="Z320" s="1">
        <v>157.6</v>
      </c>
      <c r="AA320" s="1">
        <v>160.6</v>
      </c>
      <c r="AB320" s="1">
        <v>162.4</v>
      </c>
      <c r="AC320" s="1">
        <v>157.80000000000001</v>
      </c>
      <c r="AD320" s="1">
        <v>165.2</v>
      </c>
      <c r="AE320" s="1"/>
    </row>
    <row r="321" spans="1:31" hidden="1" x14ac:dyDescent="0.35">
      <c r="A321" s="1" t="s">
        <v>73</v>
      </c>
      <c r="B321">
        <v>2021</v>
      </c>
      <c r="C321" s="1" t="s">
        <v>242</v>
      </c>
      <c r="D321" s="13">
        <v>148.69999999999999</v>
      </c>
      <c r="E321" s="1">
        <v>198.8</v>
      </c>
      <c r="F321" s="1">
        <v>177.9</v>
      </c>
      <c r="G321" s="1">
        <v>159.9</v>
      </c>
      <c r="H321" s="1">
        <v>187.6</v>
      </c>
      <c r="I321" s="1">
        <v>154.9</v>
      </c>
      <c r="J321" s="1">
        <v>188.3</v>
      </c>
      <c r="K321" s="1">
        <v>164.4</v>
      </c>
      <c r="L321" s="1">
        <v>121</v>
      </c>
      <c r="M321" s="1">
        <v>170.5</v>
      </c>
      <c r="N321" s="1">
        <v>164.2</v>
      </c>
      <c r="O321" s="1">
        <v>176.5</v>
      </c>
      <c r="P321" s="1">
        <v>168.2</v>
      </c>
      <c r="Q321" s="1">
        <v>192.4</v>
      </c>
      <c r="R321" s="1">
        <v>168.5</v>
      </c>
      <c r="S321" s="1">
        <v>158.69999999999999</v>
      </c>
      <c r="T321" s="1">
        <v>167</v>
      </c>
      <c r="U321" s="1">
        <v>163.4</v>
      </c>
      <c r="V321" s="1">
        <v>164.1</v>
      </c>
      <c r="W321" s="1">
        <v>160.19999999999999</v>
      </c>
      <c r="X321" s="1">
        <v>170.6</v>
      </c>
      <c r="Y321" s="1">
        <v>155.69999999999999</v>
      </c>
      <c r="Z321" s="1">
        <v>160.6</v>
      </c>
      <c r="AA321" s="1">
        <v>164.4</v>
      </c>
      <c r="AB321" s="1">
        <v>162.6</v>
      </c>
      <c r="AC321" s="1">
        <v>162</v>
      </c>
      <c r="AD321" s="1">
        <v>166.2</v>
      </c>
      <c r="AE321" s="1"/>
    </row>
    <row r="322" spans="1:31" hidden="1" x14ac:dyDescent="0.35">
      <c r="A322" s="1" t="s">
        <v>30</v>
      </c>
      <c r="B322">
        <v>2022</v>
      </c>
      <c r="C322" s="1" t="s">
        <v>31</v>
      </c>
      <c r="D322" s="13">
        <v>148.30000000000001</v>
      </c>
      <c r="E322" s="1">
        <v>196.9</v>
      </c>
      <c r="F322" s="1">
        <v>178</v>
      </c>
      <c r="G322" s="1">
        <v>160.5</v>
      </c>
      <c r="H322" s="1">
        <v>192.6</v>
      </c>
      <c r="I322" s="1">
        <v>151.19999999999999</v>
      </c>
      <c r="J322" s="1">
        <v>159.19999999999999</v>
      </c>
      <c r="K322" s="1">
        <v>164</v>
      </c>
      <c r="L322" s="1">
        <v>119.3</v>
      </c>
      <c r="M322" s="1">
        <v>173.3</v>
      </c>
      <c r="N322" s="1">
        <v>169.8</v>
      </c>
      <c r="O322" s="1">
        <v>175.8</v>
      </c>
      <c r="P322" s="1">
        <v>164.1</v>
      </c>
      <c r="Q322" s="1">
        <v>190.7</v>
      </c>
      <c r="R322" s="1">
        <v>173.2</v>
      </c>
      <c r="S322" s="1">
        <v>169.3</v>
      </c>
      <c r="T322" s="1">
        <v>172.7</v>
      </c>
      <c r="U322" s="1">
        <v>164.46666666666667</v>
      </c>
      <c r="V322" s="1">
        <v>165.8</v>
      </c>
      <c r="W322" s="1">
        <v>164.9</v>
      </c>
      <c r="X322" s="1">
        <v>174.7</v>
      </c>
      <c r="Y322" s="1">
        <v>160.80000000000001</v>
      </c>
      <c r="Z322" s="1">
        <v>164.9</v>
      </c>
      <c r="AA322" s="1">
        <v>169.9</v>
      </c>
      <c r="AB322" s="1">
        <v>163.19999999999999</v>
      </c>
      <c r="AC322" s="1">
        <v>166.6</v>
      </c>
      <c r="AD322" s="1">
        <v>166.4</v>
      </c>
      <c r="AE322" s="1"/>
    </row>
    <row r="323" spans="1:31" hidden="1" x14ac:dyDescent="0.35">
      <c r="A323" s="1" t="s">
        <v>54</v>
      </c>
      <c r="B323">
        <v>2022</v>
      </c>
      <c r="C323" s="1" t="s">
        <v>31</v>
      </c>
      <c r="D323" s="13">
        <v>152.19999999999999</v>
      </c>
      <c r="E323" s="1">
        <v>202.1</v>
      </c>
      <c r="F323" s="1">
        <v>180.1</v>
      </c>
      <c r="G323" s="1">
        <v>160.4</v>
      </c>
      <c r="H323" s="1">
        <v>171</v>
      </c>
      <c r="I323" s="1">
        <v>156.5</v>
      </c>
      <c r="J323" s="1">
        <v>203.6</v>
      </c>
      <c r="K323" s="1">
        <v>163.80000000000001</v>
      </c>
      <c r="L323" s="1">
        <v>121.3</v>
      </c>
      <c r="M323" s="1">
        <v>169.8</v>
      </c>
      <c r="N323" s="1">
        <v>156.6</v>
      </c>
      <c r="O323" s="1">
        <v>179</v>
      </c>
      <c r="P323" s="1">
        <v>170.3</v>
      </c>
      <c r="Q323" s="1">
        <v>196.4</v>
      </c>
      <c r="R323" s="1">
        <v>164.7</v>
      </c>
      <c r="S323" s="1">
        <v>148.5</v>
      </c>
      <c r="T323" s="1">
        <v>162.19999999999999</v>
      </c>
      <c r="U323" s="1">
        <v>164.5</v>
      </c>
      <c r="V323" s="1">
        <v>161.6</v>
      </c>
      <c r="W323" s="1">
        <v>156.80000000000001</v>
      </c>
      <c r="X323" s="1">
        <v>166.1</v>
      </c>
      <c r="Y323" s="1">
        <v>152.69999999999999</v>
      </c>
      <c r="Z323" s="1">
        <v>158.4</v>
      </c>
      <c r="AA323" s="1">
        <v>161</v>
      </c>
      <c r="AB323" s="1">
        <v>162.80000000000001</v>
      </c>
      <c r="AC323" s="1">
        <v>158.6</v>
      </c>
      <c r="AD323" s="1">
        <v>165</v>
      </c>
      <c r="AE323" s="1"/>
    </row>
    <row r="324" spans="1:31" hidden="1" x14ac:dyDescent="0.35">
      <c r="A324" s="1" t="s">
        <v>73</v>
      </c>
      <c r="B324">
        <v>2022</v>
      </c>
      <c r="C324" s="1" t="s">
        <v>31</v>
      </c>
      <c r="D324" s="13">
        <v>149.5</v>
      </c>
      <c r="E324" s="1">
        <v>198.7</v>
      </c>
      <c r="F324" s="1">
        <v>178.8</v>
      </c>
      <c r="G324" s="1">
        <v>160.5</v>
      </c>
      <c r="H324" s="1">
        <v>184.7</v>
      </c>
      <c r="I324" s="1">
        <v>153.69999999999999</v>
      </c>
      <c r="J324" s="1">
        <v>174.3</v>
      </c>
      <c r="K324" s="1">
        <v>163.9</v>
      </c>
      <c r="L324" s="1">
        <v>120</v>
      </c>
      <c r="M324" s="1">
        <v>172.1</v>
      </c>
      <c r="N324" s="1">
        <v>164.3</v>
      </c>
      <c r="O324" s="1">
        <v>177.3</v>
      </c>
      <c r="P324" s="1">
        <v>166.4</v>
      </c>
      <c r="Q324" s="1">
        <v>192.2</v>
      </c>
      <c r="R324" s="1">
        <v>169.9</v>
      </c>
      <c r="S324" s="1">
        <v>160.69999999999999</v>
      </c>
      <c r="T324" s="1">
        <v>168.5</v>
      </c>
      <c r="U324" s="1">
        <v>164.5</v>
      </c>
      <c r="V324" s="1">
        <v>164.2</v>
      </c>
      <c r="W324" s="1">
        <v>161.1</v>
      </c>
      <c r="X324" s="1">
        <v>171.4</v>
      </c>
      <c r="Y324" s="1">
        <v>156.5</v>
      </c>
      <c r="Z324" s="1">
        <v>161.19999999999999</v>
      </c>
      <c r="AA324" s="1">
        <v>164.7</v>
      </c>
      <c r="AB324" s="1">
        <v>163</v>
      </c>
      <c r="AC324" s="1">
        <v>162.69999999999999</v>
      </c>
      <c r="AD324" s="1">
        <v>165.7</v>
      </c>
      <c r="AE324" s="1"/>
    </row>
    <row r="325" spans="1:31" hidden="1" x14ac:dyDescent="0.35">
      <c r="A325" s="1" t="s">
        <v>30</v>
      </c>
      <c r="B325">
        <v>2022</v>
      </c>
      <c r="C325" s="1" t="s">
        <v>85</v>
      </c>
      <c r="D325" s="13">
        <v>148.80000000000001</v>
      </c>
      <c r="E325" s="1">
        <v>198.1</v>
      </c>
      <c r="F325" s="1">
        <v>175.5</v>
      </c>
      <c r="G325" s="1">
        <v>160.69999999999999</v>
      </c>
      <c r="H325" s="1">
        <v>192.6</v>
      </c>
      <c r="I325" s="1">
        <v>151.4</v>
      </c>
      <c r="J325" s="1">
        <v>155.19999999999999</v>
      </c>
      <c r="K325" s="1">
        <v>163.9</v>
      </c>
      <c r="L325" s="1">
        <v>118.1</v>
      </c>
      <c r="M325" s="1">
        <v>175.4</v>
      </c>
      <c r="N325" s="1">
        <v>170.5</v>
      </c>
      <c r="O325" s="1">
        <v>176.3</v>
      </c>
      <c r="P325" s="1">
        <v>163.9</v>
      </c>
      <c r="Q325" s="1">
        <v>191.5</v>
      </c>
      <c r="R325" s="1">
        <v>174.1</v>
      </c>
      <c r="S325" s="1">
        <v>171</v>
      </c>
      <c r="T325" s="1">
        <v>173.7</v>
      </c>
      <c r="U325" s="1">
        <v>165.1</v>
      </c>
      <c r="V325" s="1">
        <v>167.4</v>
      </c>
      <c r="W325" s="1">
        <v>165.7</v>
      </c>
      <c r="X325" s="1">
        <v>175.3</v>
      </c>
      <c r="Y325" s="1">
        <v>161.19999999999999</v>
      </c>
      <c r="Z325" s="1">
        <v>165.5</v>
      </c>
      <c r="AA325" s="1">
        <v>170.3</v>
      </c>
      <c r="AB325" s="1">
        <v>164.5</v>
      </c>
      <c r="AC325" s="1">
        <v>167.3</v>
      </c>
      <c r="AD325" s="1">
        <v>166.7</v>
      </c>
      <c r="AE325" s="1"/>
    </row>
    <row r="326" spans="1:31" hidden="1" x14ac:dyDescent="0.35">
      <c r="A326" s="1" t="s">
        <v>54</v>
      </c>
      <c r="B326">
        <v>2022</v>
      </c>
      <c r="C326" s="1" t="s">
        <v>85</v>
      </c>
      <c r="D326" s="13">
        <v>152.5</v>
      </c>
      <c r="E326" s="1">
        <v>205.2</v>
      </c>
      <c r="F326" s="1">
        <v>176.4</v>
      </c>
      <c r="G326" s="1">
        <v>160.6</v>
      </c>
      <c r="H326" s="1">
        <v>171.5</v>
      </c>
      <c r="I326" s="1">
        <v>156.4</v>
      </c>
      <c r="J326" s="1">
        <v>198</v>
      </c>
      <c r="K326" s="1">
        <v>163.19999999999999</v>
      </c>
      <c r="L326" s="1">
        <v>120.6</v>
      </c>
      <c r="M326" s="1">
        <v>172.2</v>
      </c>
      <c r="N326" s="1">
        <v>156.69999999999999</v>
      </c>
      <c r="O326" s="1">
        <v>180</v>
      </c>
      <c r="P326" s="1">
        <v>170.2</v>
      </c>
      <c r="Q326" s="1">
        <v>196.5</v>
      </c>
      <c r="R326" s="1">
        <v>165.7</v>
      </c>
      <c r="S326" s="1">
        <v>150.4</v>
      </c>
      <c r="T326" s="1">
        <v>163.4</v>
      </c>
      <c r="U326" s="1">
        <v>165.5</v>
      </c>
      <c r="V326" s="1">
        <v>163</v>
      </c>
      <c r="W326" s="1">
        <v>157.4</v>
      </c>
      <c r="X326" s="1">
        <v>167.2</v>
      </c>
      <c r="Y326" s="1">
        <v>153.1</v>
      </c>
      <c r="Z326" s="1">
        <v>159.5</v>
      </c>
      <c r="AA326" s="1">
        <v>162</v>
      </c>
      <c r="AB326" s="1">
        <v>164.2</v>
      </c>
      <c r="AC326" s="1">
        <v>159.4</v>
      </c>
      <c r="AD326" s="1">
        <v>165.5</v>
      </c>
      <c r="AE326" s="1"/>
    </row>
    <row r="327" spans="1:31" hidden="1" x14ac:dyDescent="0.35">
      <c r="A327" s="1" t="s">
        <v>73</v>
      </c>
      <c r="B327">
        <v>2022</v>
      </c>
      <c r="C327" s="1" t="s">
        <v>85</v>
      </c>
      <c r="D327" s="13">
        <v>150</v>
      </c>
      <c r="E327" s="1">
        <v>200.6</v>
      </c>
      <c r="F327" s="1">
        <v>175.8</v>
      </c>
      <c r="G327" s="1">
        <v>160.69999999999999</v>
      </c>
      <c r="H327" s="1">
        <v>184.9</v>
      </c>
      <c r="I327" s="1">
        <v>153.69999999999999</v>
      </c>
      <c r="J327" s="1">
        <v>169.7</v>
      </c>
      <c r="K327" s="1">
        <v>163.69999999999999</v>
      </c>
      <c r="L327" s="1">
        <v>118.9</v>
      </c>
      <c r="M327" s="1">
        <v>174.3</v>
      </c>
      <c r="N327" s="1">
        <v>164.7</v>
      </c>
      <c r="O327" s="1">
        <v>178</v>
      </c>
      <c r="P327" s="1">
        <v>166.2</v>
      </c>
      <c r="Q327" s="1">
        <v>192.8</v>
      </c>
      <c r="R327" s="1">
        <v>170.8</v>
      </c>
      <c r="S327" s="1">
        <v>162.4</v>
      </c>
      <c r="T327" s="1">
        <v>169.6</v>
      </c>
      <c r="U327" s="1">
        <v>165.5</v>
      </c>
      <c r="V327" s="1">
        <v>165.7</v>
      </c>
      <c r="W327" s="1">
        <v>161.80000000000001</v>
      </c>
      <c r="X327" s="1">
        <v>172.2</v>
      </c>
      <c r="Y327" s="1">
        <v>156.9</v>
      </c>
      <c r="Z327" s="1">
        <v>162.1</v>
      </c>
      <c r="AA327" s="1">
        <v>165.4</v>
      </c>
      <c r="AB327" s="1">
        <v>164.4</v>
      </c>
      <c r="AC327" s="1">
        <v>163.5</v>
      </c>
      <c r="AD327" s="1">
        <v>166.1</v>
      </c>
      <c r="AE327" s="1"/>
    </row>
    <row r="328" spans="1:31" hidden="1" x14ac:dyDescent="0.35">
      <c r="A328" s="1" t="s">
        <v>30</v>
      </c>
      <c r="B328">
        <v>2022</v>
      </c>
      <c r="C328" s="1" t="s">
        <v>107</v>
      </c>
      <c r="D328" s="13">
        <v>150.19999999999999</v>
      </c>
      <c r="E328" s="1">
        <v>208</v>
      </c>
      <c r="F328" s="1">
        <v>167.9</v>
      </c>
      <c r="G328" s="1">
        <v>162</v>
      </c>
      <c r="H328" s="1">
        <v>203.1</v>
      </c>
      <c r="I328" s="1">
        <v>155.9</v>
      </c>
      <c r="J328" s="1">
        <v>155.80000000000001</v>
      </c>
      <c r="K328" s="1">
        <v>164.2</v>
      </c>
      <c r="L328" s="1">
        <v>118.1</v>
      </c>
      <c r="M328" s="1">
        <v>178.7</v>
      </c>
      <c r="N328" s="1">
        <v>171.2</v>
      </c>
      <c r="O328" s="1">
        <v>177.4</v>
      </c>
      <c r="P328" s="1">
        <v>166.6</v>
      </c>
      <c r="Q328" s="1">
        <v>192.3</v>
      </c>
      <c r="R328" s="1">
        <v>175.4</v>
      </c>
      <c r="S328" s="1">
        <v>173.2</v>
      </c>
      <c r="T328" s="1">
        <v>175.1</v>
      </c>
      <c r="U328" s="1">
        <v>165.93333333333334</v>
      </c>
      <c r="V328" s="1">
        <v>168.9</v>
      </c>
      <c r="W328" s="1">
        <v>166.5</v>
      </c>
      <c r="X328" s="1">
        <v>176</v>
      </c>
      <c r="Y328" s="1">
        <v>162</v>
      </c>
      <c r="Z328" s="1">
        <v>166.6</v>
      </c>
      <c r="AA328" s="1">
        <v>170.6</v>
      </c>
      <c r="AB328" s="1">
        <v>167.4</v>
      </c>
      <c r="AC328" s="1">
        <v>168.3</v>
      </c>
      <c r="AD328" s="1">
        <v>168.7</v>
      </c>
      <c r="AE328" s="1"/>
    </row>
    <row r="329" spans="1:31" hidden="1" x14ac:dyDescent="0.35">
      <c r="A329" s="1" t="s">
        <v>54</v>
      </c>
      <c r="B329">
        <v>2022</v>
      </c>
      <c r="C329" s="1" t="s">
        <v>107</v>
      </c>
      <c r="D329" s="13">
        <v>153.69999999999999</v>
      </c>
      <c r="E329" s="1">
        <v>215.8</v>
      </c>
      <c r="F329" s="1">
        <v>167.7</v>
      </c>
      <c r="G329" s="1">
        <v>162.6</v>
      </c>
      <c r="H329" s="1">
        <v>180</v>
      </c>
      <c r="I329" s="1">
        <v>159.6</v>
      </c>
      <c r="J329" s="1">
        <v>188.4</v>
      </c>
      <c r="K329" s="1">
        <v>163.4</v>
      </c>
      <c r="L329" s="1">
        <v>120.3</v>
      </c>
      <c r="M329" s="1">
        <v>174.7</v>
      </c>
      <c r="N329" s="1">
        <v>157.1</v>
      </c>
      <c r="O329" s="1">
        <v>181.5</v>
      </c>
      <c r="P329" s="1">
        <v>171.5</v>
      </c>
      <c r="Q329" s="1">
        <v>197.5</v>
      </c>
      <c r="R329" s="1">
        <v>167.1</v>
      </c>
      <c r="S329" s="1">
        <v>152.6</v>
      </c>
      <c r="T329" s="1">
        <v>164.9</v>
      </c>
      <c r="U329" s="1">
        <v>165.3</v>
      </c>
      <c r="V329" s="1">
        <v>164.5</v>
      </c>
      <c r="W329" s="1">
        <v>158.6</v>
      </c>
      <c r="X329" s="1">
        <v>168.2</v>
      </c>
      <c r="Y329" s="1">
        <v>154.19999999999999</v>
      </c>
      <c r="Z329" s="1">
        <v>160.80000000000001</v>
      </c>
      <c r="AA329" s="1">
        <v>162.69999999999999</v>
      </c>
      <c r="AB329" s="1">
        <v>166.8</v>
      </c>
      <c r="AC329" s="1">
        <v>160.6</v>
      </c>
      <c r="AD329" s="1">
        <v>166.5</v>
      </c>
      <c r="AE329" s="1"/>
    </row>
    <row r="330" spans="1:31" hidden="1" x14ac:dyDescent="0.35">
      <c r="A330" s="1" t="s">
        <v>73</v>
      </c>
      <c r="B330">
        <v>2022</v>
      </c>
      <c r="C330" s="1" t="s">
        <v>107</v>
      </c>
      <c r="D330" s="13">
        <v>151.30000000000001</v>
      </c>
      <c r="E330" s="1">
        <v>210.7</v>
      </c>
      <c r="F330" s="1">
        <v>167.8</v>
      </c>
      <c r="G330" s="1">
        <v>162.19999999999999</v>
      </c>
      <c r="H330" s="1">
        <v>194.6</v>
      </c>
      <c r="I330" s="1">
        <v>157.6</v>
      </c>
      <c r="J330" s="1">
        <v>166.9</v>
      </c>
      <c r="K330" s="1">
        <v>163.9</v>
      </c>
      <c r="L330" s="1">
        <v>118.8</v>
      </c>
      <c r="M330" s="1">
        <v>177.4</v>
      </c>
      <c r="N330" s="1">
        <v>165.3</v>
      </c>
      <c r="O330" s="1">
        <v>179.3</v>
      </c>
      <c r="P330" s="1">
        <v>168.4</v>
      </c>
      <c r="Q330" s="1">
        <v>193.7</v>
      </c>
      <c r="R330" s="1">
        <v>172.1</v>
      </c>
      <c r="S330" s="1">
        <v>164.6</v>
      </c>
      <c r="T330" s="1">
        <v>171.1</v>
      </c>
      <c r="U330" s="1">
        <v>165.3</v>
      </c>
      <c r="V330" s="1">
        <v>167.2</v>
      </c>
      <c r="W330" s="1">
        <v>162.80000000000001</v>
      </c>
      <c r="X330" s="1">
        <v>173</v>
      </c>
      <c r="Y330" s="1">
        <v>157.9</v>
      </c>
      <c r="Z330" s="1">
        <v>163.30000000000001</v>
      </c>
      <c r="AA330" s="1">
        <v>166</v>
      </c>
      <c r="AB330" s="1">
        <v>167.2</v>
      </c>
      <c r="AC330" s="1">
        <v>164.6</v>
      </c>
      <c r="AD330" s="1">
        <v>167.7</v>
      </c>
      <c r="AE330" s="1"/>
    </row>
    <row r="331" spans="1:31" x14ac:dyDescent="0.35">
      <c r="A331" s="1" t="s">
        <v>30</v>
      </c>
      <c r="B331">
        <v>2022</v>
      </c>
      <c r="C331" s="1" t="s">
        <v>123</v>
      </c>
      <c r="D331" s="13">
        <v>151.80000000000001</v>
      </c>
      <c r="E331" s="1">
        <v>209.7</v>
      </c>
      <c r="F331" s="13">
        <v>164.5</v>
      </c>
      <c r="G331" s="1">
        <v>163.80000000000001</v>
      </c>
      <c r="H331" s="1">
        <v>207.4</v>
      </c>
      <c r="I331" s="1">
        <v>169.7</v>
      </c>
      <c r="J331" s="1">
        <v>153.6</v>
      </c>
      <c r="K331" s="1">
        <v>165.1</v>
      </c>
      <c r="L331" s="1">
        <v>118.2</v>
      </c>
      <c r="M331" s="1">
        <v>182.9</v>
      </c>
      <c r="N331" s="1">
        <v>172.4</v>
      </c>
      <c r="O331" s="1">
        <v>178.9</v>
      </c>
      <c r="P331" s="1">
        <v>168.6</v>
      </c>
      <c r="Q331" s="1">
        <v>192.8</v>
      </c>
      <c r="R331" s="1">
        <v>177.5</v>
      </c>
      <c r="S331" s="1">
        <v>175.1</v>
      </c>
      <c r="T331" s="1">
        <v>177.1</v>
      </c>
      <c r="U331" s="1">
        <v>166.6</v>
      </c>
      <c r="V331" s="1">
        <v>173.3</v>
      </c>
      <c r="W331" s="1">
        <v>167.7</v>
      </c>
      <c r="X331" s="1">
        <v>177</v>
      </c>
      <c r="Y331" s="1">
        <v>166.2</v>
      </c>
      <c r="Z331" s="1">
        <v>167.2</v>
      </c>
      <c r="AA331" s="1">
        <v>170.9</v>
      </c>
      <c r="AB331" s="1">
        <v>169</v>
      </c>
      <c r="AC331" s="1">
        <v>170.2</v>
      </c>
      <c r="AD331" s="1">
        <v>170.8</v>
      </c>
      <c r="AE331" s="1"/>
    </row>
    <row r="332" spans="1:31" x14ac:dyDescent="0.35">
      <c r="A332" s="1" t="s">
        <v>54</v>
      </c>
      <c r="B332">
        <v>2022</v>
      </c>
      <c r="C332" s="1" t="s">
        <v>123</v>
      </c>
      <c r="D332" s="13">
        <v>155.4</v>
      </c>
      <c r="E332" s="1">
        <v>215.8</v>
      </c>
      <c r="F332" s="13">
        <v>164.6</v>
      </c>
      <c r="G332" s="1">
        <v>164.2</v>
      </c>
      <c r="H332" s="1">
        <v>186</v>
      </c>
      <c r="I332" s="1">
        <v>175.9</v>
      </c>
      <c r="J332" s="1">
        <v>190.7</v>
      </c>
      <c r="K332" s="1">
        <v>164</v>
      </c>
      <c r="L332" s="1">
        <v>120.5</v>
      </c>
      <c r="M332" s="1">
        <v>178</v>
      </c>
      <c r="N332" s="1">
        <v>157.5</v>
      </c>
      <c r="O332" s="1">
        <v>183.3</v>
      </c>
      <c r="P332" s="1">
        <v>174.5</v>
      </c>
      <c r="Q332" s="1">
        <v>197.1</v>
      </c>
      <c r="R332" s="1">
        <v>168.4</v>
      </c>
      <c r="S332" s="1">
        <v>154.5</v>
      </c>
      <c r="T332" s="1">
        <v>166.3</v>
      </c>
      <c r="U332" s="1">
        <v>167</v>
      </c>
      <c r="V332" s="1">
        <v>170.5</v>
      </c>
      <c r="W332" s="1">
        <v>159.80000000000001</v>
      </c>
      <c r="X332" s="1">
        <v>169</v>
      </c>
      <c r="Y332" s="1">
        <v>159.30000000000001</v>
      </c>
      <c r="Z332" s="1">
        <v>162.19999999999999</v>
      </c>
      <c r="AA332" s="1">
        <v>164</v>
      </c>
      <c r="AB332" s="1">
        <v>168.4</v>
      </c>
      <c r="AC332" s="1">
        <v>163.1</v>
      </c>
      <c r="AD332" s="1">
        <v>169.2</v>
      </c>
      <c r="AE332" s="1"/>
    </row>
    <row r="333" spans="1:31" x14ac:dyDescent="0.35">
      <c r="A333" s="1" t="s">
        <v>73</v>
      </c>
      <c r="B333">
        <v>2022</v>
      </c>
      <c r="C333" s="1" t="s">
        <v>123</v>
      </c>
      <c r="D333" s="13">
        <v>152.9</v>
      </c>
      <c r="E333" s="1">
        <v>211.8</v>
      </c>
      <c r="F333" s="13">
        <v>164.5</v>
      </c>
      <c r="G333" s="1">
        <v>163.9</v>
      </c>
      <c r="H333" s="1">
        <v>199.5</v>
      </c>
      <c r="I333" s="1">
        <v>172.6</v>
      </c>
      <c r="J333" s="1">
        <v>166.2</v>
      </c>
      <c r="K333" s="1">
        <v>164.7</v>
      </c>
      <c r="L333" s="1">
        <v>119</v>
      </c>
      <c r="M333" s="1">
        <v>181.3</v>
      </c>
      <c r="N333" s="1">
        <v>166.2</v>
      </c>
      <c r="O333" s="1">
        <v>180.9</v>
      </c>
      <c r="P333" s="1">
        <v>170.8</v>
      </c>
      <c r="Q333" s="1">
        <v>193.9</v>
      </c>
      <c r="R333" s="1">
        <v>173.9</v>
      </c>
      <c r="S333" s="1">
        <v>166.5</v>
      </c>
      <c r="T333" s="1">
        <v>172.8</v>
      </c>
      <c r="U333" s="1">
        <v>167</v>
      </c>
      <c r="V333" s="1">
        <v>172.2</v>
      </c>
      <c r="W333" s="1">
        <v>164</v>
      </c>
      <c r="X333" s="1">
        <v>174</v>
      </c>
      <c r="Y333" s="1">
        <v>162.6</v>
      </c>
      <c r="Z333" s="1">
        <v>164.4</v>
      </c>
      <c r="AA333" s="1">
        <v>166.9</v>
      </c>
      <c r="AB333" s="1">
        <v>168.8</v>
      </c>
      <c r="AC333" s="1">
        <v>166.8</v>
      </c>
      <c r="AD333" s="1">
        <v>170.1</v>
      </c>
      <c r="AE333" s="1"/>
    </row>
    <row r="334" spans="1:31" hidden="1" x14ac:dyDescent="0.35">
      <c r="A334" s="1" t="s">
        <v>30</v>
      </c>
      <c r="B334">
        <v>2022</v>
      </c>
      <c r="C334" s="1" t="s">
        <v>136</v>
      </c>
      <c r="D334" s="13">
        <v>152.9</v>
      </c>
      <c r="E334" s="1">
        <v>214.7</v>
      </c>
      <c r="F334" s="1">
        <v>161.4</v>
      </c>
      <c r="G334" s="1">
        <v>164.6</v>
      </c>
      <c r="H334" s="1">
        <v>209.9</v>
      </c>
      <c r="I334" s="1">
        <v>168</v>
      </c>
      <c r="J334" s="1">
        <v>160.4</v>
      </c>
      <c r="K334" s="1">
        <v>165</v>
      </c>
      <c r="L334" s="1">
        <v>118.9</v>
      </c>
      <c r="M334" s="1">
        <v>186.6</v>
      </c>
      <c r="N334" s="1">
        <v>173.2</v>
      </c>
      <c r="O334" s="1">
        <v>180.4</v>
      </c>
      <c r="P334" s="1">
        <v>170.8</v>
      </c>
      <c r="Q334" s="1">
        <v>192.9</v>
      </c>
      <c r="R334" s="1">
        <v>179.3</v>
      </c>
      <c r="S334" s="1">
        <v>177.2</v>
      </c>
      <c r="T334" s="1">
        <v>179</v>
      </c>
      <c r="U334" s="1">
        <v>167.1</v>
      </c>
      <c r="V334" s="1">
        <v>175.3</v>
      </c>
      <c r="W334" s="1">
        <v>168.9</v>
      </c>
      <c r="X334" s="1">
        <v>177.7</v>
      </c>
      <c r="Y334" s="1">
        <v>167.1</v>
      </c>
      <c r="Z334" s="1">
        <v>167.6</v>
      </c>
      <c r="AA334" s="1">
        <v>171.8</v>
      </c>
      <c r="AB334" s="1">
        <v>168.5</v>
      </c>
      <c r="AC334" s="1">
        <v>170.9</v>
      </c>
      <c r="AD334" s="1">
        <v>172.5</v>
      </c>
      <c r="AE334" s="1"/>
    </row>
    <row r="335" spans="1:31" hidden="1" x14ac:dyDescent="0.35">
      <c r="A335" s="1" t="s">
        <v>54</v>
      </c>
      <c r="B335">
        <v>2022</v>
      </c>
      <c r="C335" s="1" t="s">
        <v>136</v>
      </c>
      <c r="D335" s="13">
        <v>156.69999999999999</v>
      </c>
      <c r="E335" s="1">
        <v>221.2</v>
      </c>
      <c r="F335" s="1">
        <v>164.1</v>
      </c>
      <c r="G335" s="1">
        <v>165.4</v>
      </c>
      <c r="H335" s="1">
        <v>189.5</v>
      </c>
      <c r="I335" s="1">
        <v>174.5</v>
      </c>
      <c r="J335" s="1">
        <v>203.2</v>
      </c>
      <c r="K335" s="1">
        <v>164.1</v>
      </c>
      <c r="L335" s="1">
        <v>121.2</v>
      </c>
      <c r="M335" s="1">
        <v>181.4</v>
      </c>
      <c r="N335" s="1">
        <v>158.5</v>
      </c>
      <c r="O335" s="1">
        <v>184.9</v>
      </c>
      <c r="P335" s="1">
        <v>177.5</v>
      </c>
      <c r="Q335" s="1">
        <v>197.5</v>
      </c>
      <c r="R335" s="1">
        <v>170</v>
      </c>
      <c r="S335" s="1">
        <v>155.9</v>
      </c>
      <c r="T335" s="1">
        <v>167.8</v>
      </c>
      <c r="U335" s="1">
        <v>167.5</v>
      </c>
      <c r="V335" s="1">
        <v>173.5</v>
      </c>
      <c r="W335" s="1">
        <v>161.1</v>
      </c>
      <c r="X335" s="1">
        <v>170.1</v>
      </c>
      <c r="Y335" s="1">
        <v>159.4</v>
      </c>
      <c r="Z335" s="1">
        <v>163.19999999999999</v>
      </c>
      <c r="AA335" s="1">
        <v>165.2</v>
      </c>
      <c r="AB335" s="1">
        <v>168.2</v>
      </c>
      <c r="AC335" s="1">
        <v>163.80000000000001</v>
      </c>
      <c r="AD335" s="1">
        <v>170.8</v>
      </c>
      <c r="AE335" s="1"/>
    </row>
    <row r="336" spans="1:31" hidden="1" x14ac:dyDescent="0.35">
      <c r="A336" s="1" t="s">
        <v>73</v>
      </c>
      <c r="B336">
        <v>2022</v>
      </c>
      <c r="C336" s="1" t="s">
        <v>136</v>
      </c>
      <c r="D336" s="13">
        <v>154.1</v>
      </c>
      <c r="E336" s="1">
        <v>217</v>
      </c>
      <c r="F336" s="1">
        <v>162.4</v>
      </c>
      <c r="G336" s="1">
        <v>164.9</v>
      </c>
      <c r="H336" s="1">
        <v>202.4</v>
      </c>
      <c r="I336" s="1">
        <v>171</v>
      </c>
      <c r="J336" s="1">
        <v>174.9</v>
      </c>
      <c r="K336" s="1">
        <v>164.7</v>
      </c>
      <c r="L336" s="1">
        <v>119.7</v>
      </c>
      <c r="M336" s="1">
        <v>184.9</v>
      </c>
      <c r="N336" s="1">
        <v>167.1</v>
      </c>
      <c r="O336" s="1">
        <v>182.5</v>
      </c>
      <c r="P336" s="1">
        <v>173.3</v>
      </c>
      <c r="Q336" s="1">
        <v>194.1</v>
      </c>
      <c r="R336" s="1">
        <v>175.6</v>
      </c>
      <c r="S336" s="1">
        <v>168.4</v>
      </c>
      <c r="T336" s="1">
        <v>174.6</v>
      </c>
      <c r="U336" s="1">
        <v>167.5</v>
      </c>
      <c r="V336" s="1">
        <v>174.6</v>
      </c>
      <c r="W336" s="1">
        <v>165.2</v>
      </c>
      <c r="X336" s="1">
        <v>174.8</v>
      </c>
      <c r="Y336" s="1">
        <v>163</v>
      </c>
      <c r="Z336" s="1">
        <v>165.1</v>
      </c>
      <c r="AA336" s="1">
        <v>167.9</v>
      </c>
      <c r="AB336" s="1">
        <v>168.4</v>
      </c>
      <c r="AC336" s="1">
        <v>167.5</v>
      </c>
      <c r="AD336" s="1">
        <v>171.7</v>
      </c>
      <c r="AE336" s="1"/>
    </row>
    <row r="337" spans="1:31" hidden="1" x14ac:dyDescent="0.35">
      <c r="A337" s="1" t="s">
        <v>30</v>
      </c>
      <c r="B337">
        <v>2022</v>
      </c>
      <c r="C337" s="1" t="s">
        <v>146</v>
      </c>
      <c r="D337" s="13">
        <v>153.80000000000001</v>
      </c>
      <c r="E337" s="1">
        <v>217.2</v>
      </c>
      <c r="F337" s="1">
        <v>169.6</v>
      </c>
      <c r="G337" s="1">
        <v>165.4</v>
      </c>
      <c r="H337" s="1">
        <v>208.1</v>
      </c>
      <c r="I337" s="1">
        <v>165.8</v>
      </c>
      <c r="J337" s="1">
        <v>167.3</v>
      </c>
      <c r="K337" s="1">
        <v>164.6</v>
      </c>
      <c r="L337" s="1">
        <v>119.1</v>
      </c>
      <c r="M337" s="1">
        <v>188.9</v>
      </c>
      <c r="N337" s="1">
        <v>174.2</v>
      </c>
      <c r="O337" s="1">
        <v>181.9</v>
      </c>
      <c r="P337" s="1">
        <v>172.4</v>
      </c>
      <c r="Q337" s="1">
        <v>192.9</v>
      </c>
      <c r="R337" s="1">
        <v>180.7</v>
      </c>
      <c r="S337" s="1">
        <v>178.7</v>
      </c>
      <c r="T337" s="1">
        <v>180.4</v>
      </c>
      <c r="U337" s="1">
        <v>167.36666666666667</v>
      </c>
      <c r="V337" s="1">
        <v>176.7</v>
      </c>
      <c r="W337" s="1">
        <v>170.3</v>
      </c>
      <c r="X337" s="1">
        <v>178.2</v>
      </c>
      <c r="Y337" s="1">
        <v>165.5</v>
      </c>
      <c r="Z337" s="1">
        <v>168</v>
      </c>
      <c r="AA337" s="1">
        <v>172.6</v>
      </c>
      <c r="AB337" s="1">
        <v>169.5</v>
      </c>
      <c r="AC337" s="1">
        <v>171</v>
      </c>
      <c r="AD337" s="1">
        <v>173.6</v>
      </c>
      <c r="AE337" s="1"/>
    </row>
    <row r="338" spans="1:31" hidden="1" x14ac:dyDescent="0.35">
      <c r="A338" s="1" t="s">
        <v>54</v>
      </c>
      <c r="B338">
        <v>2022</v>
      </c>
      <c r="C338" s="1" t="s">
        <v>146</v>
      </c>
      <c r="D338" s="13">
        <v>157.5</v>
      </c>
      <c r="E338" s="1">
        <v>223.4</v>
      </c>
      <c r="F338" s="1">
        <v>172.8</v>
      </c>
      <c r="G338" s="1">
        <v>166.4</v>
      </c>
      <c r="H338" s="1">
        <v>188.6</v>
      </c>
      <c r="I338" s="1">
        <v>174.1</v>
      </c>
      <c r="J338" s="1">
        <v>211.5</v>
      </c>
      <c r="K338" s="1">
        <v>163.6</v>
      </c>
      <c r="L338" s="1">
        <v>121.4</v>
      </c>
      <c r="M338" s="1">
        <v>183.5</v>
      </c>
      <c r="N338" s="1">
        <v>159.1</v>
      </c>
      <c r="O338" s="1">
        <v>186.3</v>
      </c>
      <c r="P338" s="1">
        <v>179.3</v>
      </c>
      <c r="Q338" s="1">
        <v>198.3</v>
      </c>
      <c r="R338" s="1">
        <v>171.6</v>
      </c>
      <c r="S338" s="1">
        <v>157.4</v>
      </c>
      <c r="T338" s="1">
        <v>169.4</v>
      </c>
      <c r="U338" s="1">
        <v>166.8</v>
      </c>
      <c r="V338" s="1">
        <v>174.9</v>
      </c>
      <c r="W338" s="1">
        <v>162.1</v>
      </c>
      <c r="X338" s="1">
        <v>170.9</v>
      </c>
      <c r="Y338" s="1">
        <v>157.19999999999999</v>
      </c>
      <c r="Z338" s="1">
        <v>164.1</v>
      </c>
      <c r="AA338" s="1">
        <v>166.5</v>
      </c>
      <c r="AB338" s="1">
        <v>169.2</v>
      </c>
      <c r="AC338" s="1">
        <v>163.80000000000001</v>
      </c>
      <c r="AD338" s="1">
        <v>171.4</v>
      </c>
      <c r="AE338" s="1"/>
    </row>
    <row r="339" spans="1:31" hidden="1" x14ac:dyDescent="0.35">
      <c r="A339" s="1" t="s">
        <v>73</v>
      </c>
      <c r="B339">
        <v>2022</v>
      </c>
      <c r="C339" s="1" t="s">
        <v>146</v>
      </c>
      <c r="D339" s="13">
        <v>155</v>
      </c>
      <c r="E339" s="1">
        <v>219.4</v>
      </c>
      <c r="F339" s="1">
        <v>170.8</v>
      </c>
      <c r="G339" s="1">
        <v>165.8</v>
      </c>
      <c r="H339" s="1">
        <v>200.9</v>
      </c>
      <c r="I339" s="1">
        <v>169.7</v>
      </c>
      <c r="J339" s="1">
        <v>182.3</v>
      </c>
      <c r="K339" s="1">
        <v>164.3</v>
      </c>
      <c r="L339" s="1">
        <v>119.9</v>
      </c>
      <c r="M339" s="1">
        <v>187.1</v>
      </c>
      <c r="N339" s="1">
        <v>167.9</v>
      </c>
      <c r="O339" s="1">
        <v>183.9</v>
      </c>
      <c r="P339" s="1">
        <v>174.9</v>
      </c>
      <c r="Q339" s="1">
        <v>194.3</v>
      </c>
      <c r="R339" s="1">
        <v>177.1</v>
      </c>
      <c r="S339" s="1">
        <v>169.9</v>
      </c>
      <c r="T339" s="1">
        <v>176</v>
      </c>
      <c r="U339" s="1">
        <v>166.8</v>
      </c>
      <c r="V339" s="1">
        <v>176</v>
      </c>
      <c r="W339" s="1">
        <v>166.4</v>
      </c>
      <c r="X339" s="1">
        <v>175.4</v>
      </c>
      <c r="Y339" s="1">
        <v>161.1</v>
      </c>
      <c r="Z339" s="1">
        <v>165.8</v>
      </c>
      <c r="AA339" s="1">
        <v>169</v>
      </c>
      <c r="AB339" s="1">
        <v>169.4</v>
      </c>
      <c r="AC339" s="1">
        <v>167.5</v>
      </c>
      <c r="AD339" s="1">
        <v>172.6</v>
      </c>
      <c r="AE339" s="1"/>
    </row>
    <row r="340" spans="1:31" hidden="1" x14ac:dyDescent="0.35">
      <c r="A340" s="1" t="s">
        <v>30</v>
      </c>
      <c r="B340">
        <v>2022</v>
      </c>
      <c r="C340" s="1" t="s">
        <v>163</v>
      </c>
      <c r="D340" s="13">
        <v>155.19999999999999</v>
      </c>
      <c r="E340" s="1">
        <v>210.8</v>
      </c>
      <c r="F340" s="1">
        <v>174.3</v>
      </c>
      <c r="G340" s="1">
        <v>166.3</v>
      </c>
      <c r="H340" s="1">
        <v>202.2</v>
      </c>
      <c r="I340" s="1">
        <v>169.6</v>
      </c>
      <c r="J340" s="1">
        <v>168.6</v>
      </c>
      <c r="K340" s="1">
        <v>164.4</v>
      </c>
      <c r="L340" s="1">
        <v>119.2</v>
      </c>
      <c r="M340" s="1">
        <v>191.8</v>
      </c>
      <c r="N340" s="1">
        <v>174.5</v>
      </c>
      <c r="O340" s="1">
        <v>183.1</v>
      </c>
      <c r="P340" s="1">
        <v>172.5</v>
      </c>
      <c r="Q340" s="1">
        <v>193.2</v>
      </c>
      <c r="R340" s="1">
        <v>182</v>
      </c>
      <c r="S340" s="1">
        <v>180.3</v>
      </c>
      <c r="T340" s="1">
        <v>181.7</v>
      </c>
      <c r="U340" s="1">
        <v>167.86666666666667</v>
      </c>
      <c r="V340" s="1">
        <v>179.6</v>
      </c>
      <c r="W340" s="1">
        <v>171.3</v>
      </c>
      <c r="X340" s="1">
        <v>178.8</v>
      </c>
      <c r="Y340" s="1">
        <v>166.3</v>
      </c>
      <c r="Z340" s="1">
        <v>168.6</v>
      </c>
      <c r="AA340" s="1">
        <v>174.7</v>
      </c>
      <c r="AB340" s="1">
        <v>169.7</v>
      </c>
      <c r="AC340" s="1">
        <v>171.8</v>
      </c>
      <c r="AD340" s="1">
        <v>174.3</v>
      </c>
      <c r="AE340" s="1"/>
    </row>
    <row r="341" spans="1:31" hidden="1" x14ac:dyDescent="0.35">
      <c r="A341" s="1" t="s">
        <v>54</v>
      </c>
      <c r="B341">
        <v>2022</v>
      </c>
      <c r="C341" s="1" t="s">
        <v>163</v>
      </c>
      <c r="D341" s="13">
        <v>159.30000000000001</v>
      </c>
      <c r="E341" s="1">
        <v>217.1</v>
      </c>
      <c r="F341" s="1">
        <v>176.6</v>
      </c>
      <c r="G341" s="1">
        <v>167.1</v>
      </c>
      <c r="H341" s="1">
        <v>184.8</v>
      </c>
      <c r="I341" s="1">
        <v>179.5</v>
      </c>
      <c r="J341" s="1">
        <v>208.5</v>
      </c>
      <c r="K341" s="1">
        <v>164</v>
      </c>
      <c r="L341" s="1">
        <v>121.5</v>
      </c>
      <c r="M341" s="1">
        <v>186.3</v>
      </c>
      <c r="N341" s="1">
        <v>159.80000000000001</v>
      </c>
      <c r="O341" s="1">
        <v>187.7</v>
      </c>
      <c r="P341" s="1">
        <v>179.4</v>
      </c>
      <c r="Q341" s="1">
        <v>198.6</v>
      </c>
      <c r="R341" s="1">
        <v>172.7</v>
      </c>
      <c r="S341" s="1">
        <v>158.69999999999999</v>
      </c>
      <c r="T341" s="1">
        <v>170.6</v>
      </c>
      <c r="U341" s="1">
        <v>167.8</v>
      </c>
      <c r="V341" s="1">
        <v>179.5</v>
      </c>
      <c r="W341" s="1">
        <v>163.1</v>
      </c>
      <c r="X341" s="1">
        <v>171.7</v>
      </c>
      <c r="Y341" s="1">
        <v>157.4</v>
      </c>
      <c r="Z341" s="1">
        <v>164.6</v>
      </c>
      <c r="AA341" s="1">
        <v>169.1</v>
      </c>
      <c r="AB341" s="1">
        <v>169.8</v>
      </c>
      <c r="AC341" s="1">
        <v>164.7</v>
      </c>
      <c r="AD341" s="1">
        <v>172.3</v>
      </c>
      <c r="AE341" s="1"/>
    </row>
    <row r="342" spans="1:31" hidden="1" x14ac:dyDescent="0.35">
      <c r="A342" s="1" t="s">
        <v>73</v>
      </c>
      <c r="B342">
        <v>2022</v>
      </c>
      <c r="C342" s="1" t="s">
        <v>163</v>
      </c>
      <c r="D342" s="13">
        <v>156.5</v>
      </c>
      <c r="E342" s="1">
        <v>213</v>
      </c>
      <c r="F342" s="1">
        <v>175.2</v>
      </c>
      <c r="G342" s="1">
        <v>166.6</v>
      </c>
      <c r="H342" s="1">
        <v>195.8</v>
      </c>
      <c r="I342" s="1">
        <v>174.2</v>
      </c>
      <c r="J342" s="1">
        <v>182.1</v>
      </c>
      <c r="K342" s="1">
        <v>164.3</v>
      </c>
      <c r="L342" s="1">
        <v>120</v>
      </c>
      <c r="M342" s="1">
        <v>190</v>
      </c>
      <c r="N342" s="1">
        <v>168.4</v>
      </c>
      <c r="O342" s="1">
        <v>185.2</v>
      </c>
      <c r="P342" s="1">
        <v>175</v>
      </c>
      <c r="Q342" s="1">
        <v>194.6</v>
      </c>
      <c r="R342" s="1">
        <v>178.3</v>
      </c>
      <c r="S342" s="1">
        <v>171.3</v>
      </c>
      <c r="T342" s="1">
        <v>177.3</v>
      </c>
      <c r="U342" s="1">
        <v>167.8</v>
      </c>
      <c r="V342" s="1">
        <v>179.6</v>
      </c>
      <c r="W342" s="1">
        <v>167.4</v>
      </c>
      <c r="X342" s="1">
        <v>176.1</v>
      </c>
      <c r="Y342" s="1">
        <v>161.6</v>
      </c>
      <c r="Z342" s="1">
        <v>166.3</v>
      </c>
      <c r="AA342" s="1">
        <v>171.4</v>
      </c>
      <c r="AB342" s="1">
        <v>169.7</v>
      </c>
      <c r="AC342" s="1">
        <v>168.4</v>
      </c>
      <c r="AD342" s="1">
        <v>173.4</v>
      </c>
      <c r="AE342" s="1"/>
    </row>
    <row r="343" spans="1:31" hidden="1" x14ac:dyDescent="0.35">
      <c r="A343" s="1" t="s">
        <v>30</v>
      </c>
      <c r="B343">
        <v>2022</v>
      </c>
      <c r="C343" s="1" t="s">
        <v>182</v>
      </c>
      <c r="D343" s="13">
        <v>159.5</v>
      </c>
      <c r="E343" s="1">
        <v>204.1</v>
      </c>
      <c r="F343" s="1">
        <v>168.3</v>
      </c>
      <c r="G343" s="1">
        <v>167.9</v>
      </c>
      <c r="H343" s="1">
        <v>198.1</v>
      </c>
      <c r="I343" s="1">
        <v>169.2</v>
      </c>
      <c r="J343" s="1">
        <v>173.1</v>
      </c>
      <c r="K343" s="1">
        <v>167.1</v>
      </c>
      <c r="L343" s="1">
        <v>120.2</v>
      </c>
      <c r="M343" s="1">
        <v>195.6</v>
      </c>
      <c r="N343" s="1">
        <v>174.8</v>
      </c>
      <c r="O343" s="1">
        <v>184</v>
      </c>
      <c r="P343" s="1">
        <v>173.9</v>
      </c>
      <c r="Q343" s="1">
        <v>193.7</v>
      </c>
      <c r="R343" s="1">
        <v>183.2</v>
      </c>
      <c r="S343" s="1">
        <v>181.7</v>
      </c>
      <c r="T343" s="1">
        <v>183</v>
      </c>
      <c r="U343" s="1">
        <v>168.76666666666668</v>
      </c>
      <c r="V343" s="1">
        <v>179.1</v>
      </c>
      <c r="W343" s="1">
        <v>172.3</v>
      </c>
      <c r="X343" s="1">
        <v>179.4</v>
      </c>
      <c r="Y343" s="1">
        <v>166.6</v>
      </c>
      <c r="Z343" s="1">
        <v>169.3</v>
      </c>
      <c r="AA343" s="1">
        <v>175.7</v>
      </c>
      <c r="AB343" s="1">
        <v>171.1</v>
      </c>
      <c r="AC343" s="1">
        <v>172.6</v>
      </c>
      <c r="AD343" s="1">
        <v>175.3</v>
      </c>
      <c r="AE343" s="1"/>
    </row>
    <row r="344" spans="1:31" hidden="1" x14ac:dyDescent="0.35">
      <c r="A344" s="1" t="s">
        <v>54</v>
      </c>
      <c r="B344">
        <v>2022</v>
      </c>
      <c r="C344" s="1" t="s">
        <v>182</v>
      </c>
      <c r="D344" s="13">
        <v>162.1</v>
      </c>
      <c r="E344" s="1">
        <v>210.9</v>
      </c>
      <c r="F344" s="1">
        <v>170.6</v>
      </c>
      <c r="G344" s="1">
        <v>168.4</v>
      </c>
      <c r="H344" s="1">
        <v>182.5</v>
      </c>
      <c r="I344" s="1">
        <v>177.1</v>
      </c>
      <c r="J344" s="1">
        <v>213.1</v>
      </c>
      <c r="K344" s="1">
        <v>167.3</v>
      </c>
      <c r="L344" s="1">
        <v>122.2</v>
      </c>
      <c r="M344" s="1">
        <v>189.7</v>
      </c>
      <c r="N344" s="1">
        <v>160.5</v>
      </c>
      <c r="O344" s="1">
        <v>188.9</v>
      </c>
      <c r="P344" s="1">
        <v>180.4</v>
      </c>
      <c r="Q344" s="1">
        <v>198.7</v>
      </c>
      <c r="R344" s="1">
        <v>173.7</v>
      </c>
      <c r="S344" s="1">
        <v>160</v>
      </c>
      <c r="T344" s="1">
        <v>171.6</v>
      </c>
      <c r="U344" s="1">
        <v>169</v>
      </c>
      <c r="V344" s="1">
        <v>178.4</v>
      </c>
      <c r="W344" s="1">
        <v>164.2</v>
      </c>
      <c r="X344" s="1">
        <v>172.6</v>
      </c>
      <c r="Y344" s="1">
        <v>157.69999999999999</v>
      </c>
      <c r="Z344" s="1">
        <v>165.1</v>
      </c>
      <c r="AA344" s="1">
        <v>169.9</v>
      </c>
      <c r="AB344" s="1">
        <v>171.4</v>
      </c>
      <c r="AC344" s="1">
        <v>165.4</v>
      </c>
      <c r="AD344" s="1">
        <v>173.1</v>
      </c>
      <c r="AE344" s="1"/>
    </row>
    <row r="345" spans="1:31" hidden="1" x14ac:dyDescent="0.35">
      <c r="A345" s="1" t="s">
        <v>73</v>
      </c>
      <c r="B345">
        <v>2022</v>
      </c>
      <c r="C345" s="1" t="s">
        <v>182</v>
      </c>
      <c r="D345" s="13">
        <v>160.30000000000001</v>
      </c>
      <c r="E345" s="1">
        <v>206.5</v>
      </c>
      <c r="F345" s="1">
        <v>169.2</v>
      </c>
      <c r="G345" s="1">
        <v>168.1</v>
      </c>
      <c r="H345" s="1">
        <v>192.4</v>
      </c>
      <c r="I345" s="1">
        <v>172.9</v>
      </c>
      <c r="J345" s="1">
        <v>186.7</v>
      </c>
      <c r="K345" s="1">
        <v>167.2</v>
      </c>
      <c r="L345" s="1">
        <v>120.9</v>
      </c>
      <c r="M345" s="1">
        <v>193.6</v>
      </c>
      <c r="N345" s="1">
        <v>168.8</v>
      </c>
      <c r="O345" s="1">
        <v>186.3</v>
      </c>
      <c r="P345" s="1">
        <v>176.3</v>
      </c>
      <c r="Q345" s="1">
        <v>195</v>
      </c>
      <c r="R345" s="1">
        <v>179.5</v>
      </c>
      <c r="S345" s="1">
        <v>172.7</v>
      </c>
      <c r="T345" s="1">
        <v>178.5</v>
      </c>
      <c r="U345" s="1">
        <v>169</v>
      </c>
      <c r="V345" s="1">
        <v>178.8</v>
      </c>
      <c r="W345" s="1">
        <v>168.5</v>
      </c>
      <c r="X345" s="1">
        <v>176.8</v>
      </c>
      <c r="Y345" s="1">
        <v>161.9</v>
      </c>
      <c r="Z345" s="1">
        <v>166.9</v>
      </c>
      <c r="AA345" s="1">
        <v>172.3</v>
      </c>
      <c r="AB345" s="1">
        <v>171.2</v>
      </c>
      <c r="AC345" s="1">
        <v>169.1</v>
      </c>
      <c r="AD345" s="1">
        <v>174.3</v>
      </c>
      <c r="AE345" s="1"/>
    </row>
    <row r="346" spans="1:31" hidden="1" x14ac:dyDescent="0.35">
      <c r="A346" s="1" t="s">
        <v>30</v>
      </c>
      <c r="B346">
        <v>2022</v>
      </c>
      <c r="C346" s="1" t="s">
        <v>197</v>
      </c>
      <c r="D346" s="13">
        <v>162.9</v>
      </c>
      <c r="E346" s="1">
        <v>206.7</v>
      </c>
      <c r="F346" s="1">
        <v>169</v>
      </c>
      <c r="G346" s="1">
        <v>169.5</v>
      </c>
      <c r="H346" s="1">
        <v>194.1</v>
      </c>
      <c r="I346" s="1">
        <v>164.1</v>
      </c>
      <c r="J346" s="1">
        <v>176.9</v>
      </c>
      <c r="K346" s="1">
        <v>169</v>
      </c>
      <c r="L346" s="1">
        <v>120.8</v>
      </c>
      <c r="M346" s="1">
        <v>199.1</v>
      </c>
      <c r="N346" s="1">
        <v>175.4</v>
      </c>
      <c r="O346" s="1">
        <v>184.8</v>
      </c>
      <c r="P346" s="1">
        <v>175.5</v>
      </c>
      <c r="Q346" s="1">
        <v>194.5</v>
      </c>
      <c r="R346" s="1">
        <v>184.7</v>
      </c>
      <c r="S346" s="1">
        <v>183.3</v>
      </c>
      <c r="T346" s="1">
        <v>184.5</v>
      </c>
      <c r="U346" s="1">
        <v>169.9</v>
      </c>
      <c r="V346" s="1">
        <v>179.7</v>
      </c>
      <c r="W346" s="1">
        <v>173.6</v>
      </c>
      <c r="X346" s="1">
        <v>180.2</v>
      </c>
      <c r="Y346" s="1">
        <v>166.9</v>
      </c>
      <c r="Z346" s="1">
        <v>170</v>
      </c>
      <c r="AA346" s="1">
        <v>176.2</v>
      </c>
      <c r="AB346" s="1">
        <v>170.8</v>
      </c>
      <c r="AC346" s="1">
        <v>173.1</v>
      </c>
      <c r="AD346" s="1">
        <v>176.4</v>
      </c>
      <c r="AE346" s="1"/>
    </row>
    <row r="347" spans="1:31" hidden="1" x14ac:dyDescent="0.35">
      <c r="A347" s="1" t="s">
        <v>54</v>
      </c>
      <c r="B347">
        <v>2022</v>
      </c>
      <c r="C347" s="1" t="s">
        <v>197</v>
      </c>
      <c r="D347" s="13">
        <v>164.9</v>
      </c>
      <c r="E347" s="1">
        <v>213.7</v>
      </c>
      <c r="F347" s="1">
        <v>170.9</v>
      </c>
      <c r="G347" s="1">
        <v>170.1</v>
      </c>
      <c r="H347" s="1">
        <v>179.3</v>
      </c>
      <c r="I347" s="1">
        <v>167.5</v>
      </c>
      <c r="J347" s="1">
        <v>220.8</v>
      </c>
      <c r="K347" s="1">
        <v>169.2</v>
      </c>
      <c r="L347" s="1">
        <v>123.1</v>
      </c>
      <c r="M347" s="1">
        <v>193.6</v>
      </c>
      <c r="N347" s="1">
        <v>161.1</v>
      </c>
      <c r="O347" s="1">
        <v>190.4</v>
      </c>
      <c r="P347" s="1">
        <v>181.8</v>
      </c>
      <c r="Q347" s="1">
        <v>199.7</v>
      </c>
      <c r="R347" s="1">
        <v>175</v>
      </c>
      <c r="S347" s="1">
        <v>161.69999999999999</v>
      </c>
      <c r="T347" s="1">
        <v>173</v>
      </c>
      <c r="U347" s="1">
        <v>169.5</v>
      </c>
      <c r="V347" s="1">
        <v>179.2</v>
      </c>
      <c r="W347" s="1">
        <v>165</v>
      </c>
      <c r="X347" s="1">
        <v>173.8</v>
      </c>
      <c r="Y347" s="1">
        <v>158.19999999999999</v>
      </c>
      <c r="Z347" s="1">
        <v>165.8</v>
      </c>
      <c r="AA347" s="1">
        <v>170.9</v>
      </c>
      <c r="AB347" s="1">
        <v>171.1</v>
      </c>
      <c r="AC347" s="1">
        <v>166.1</v>
      </c>
      <c r="AD347" s="1">
        <v>174.1</v>
      </c>
      <c r="AE347" s="1"/>
    </row>
    <row r="348" spans="1:31" hidden="1" x14ac:dyDescent="0.35">
      <c r="A348" s="1" t="s">
        <v>73</v>
      </c>
      <c r="B348">
        <v>2022</v>
      </c>
      <c r="C348" s="1" t="s">
        <v>197</v>
      </c>
      <c r="D348" s="13">
        <v>163.5</v>
      </c>
      <c r="E348" s="1">
        <v>209.2</v>
      </c>
      <c r="F348" s="1">
        <v>169.7</v>
      </c>
      <c r="G348" s="1">
        <v>169.7</v>
      </c>
      <c r="H348" s="1">
        <v>188.7</v>
      </c>
      <c r="I348" s="1">
        <v>165.7</v>
      </c>
      <c r="J348" s="1">
        <v>191.8</v>
      </c>
      <c r="K348" s="1">
        <v>169.1</v>
      </c>
      <c r="L348" s="1">
        <v>121.6</v>
      </c>
      <c r="M348" s="1">
        <v>197.3</v>
      </c>
      <c r="N348" s="1">
        <v>169.4</v>
      </c>
      <c r="O348" s="1">
        <v>187.4</v>
      </c>
      <c r="P348" s="1">
        <v>177.8</v>
      </c>
      <c r="Q348" s="1">
        <v>195.9</v>
      </c>
      <c r="R348" s="1">
        <v>180.9</v>
      </c>
      <c r="S348" s="1">
        <v>174.3</v>
      </c>
      <c r="T348" s="1">
        <v>179.9</v>
      </c>
      <c r="U348" s="1">
        <v>169.5</v>
      </c>
      <c r="V348" s="1">
        <v>179.5</v>
      </c>
      <c r="W348" s="1">
        <v>169.5</v>
      </c>
      <c r="X348" s="1">
        <v>177.8</v>
      </c>
      <c r="Y348" s="1">
        <v>162.30000000000001</v>
      </c>
      <c r="Z348" s="1">
        <v>167.6</v>
      </c>
      <c r="AA348" s="1">
        <v>173.1</v>
      </c>
      <c r="AB348" s="1">
        <v>170.9</v>
      </c>
      <c r="AC348" s="1">
        <v>169.7</v>
      </c>
      <c r="AD348" s="1">
        <v>175.3</v>
      </c>
      <c r="AE348" s="1"/>
    </row>
    <row r="349" spans="1:31" hidden="1" x14ac:dyDescent="0.35">
      <c r="A349" s="1" t="s">
        <v>30</v>
      </c>
      <c r="B349">
        <v>2022</v>
      </c>
      <c r="C349" s="1" t="s">
        <v>207</v>
      </c>
      <c r="D349" s="13">
        <v>164.7</v>
      </c>
      <c r="E349" s="1">
        <v>208.8</v>
      </c>
      <c r="F349" s="1">
        <v>170.3</v>
      </c>
      <c r="G349" s="1">
        <v>170.9</v>
      </c>
      <c r="H349" s="1">
        <v>191.6</v>
      </c>
      <c r="I349" s="1">
        <v>162.19999999999999</v>
      </c>
      <c r="J349" s="1">
        <v>184.8</v>
      </c>
      <c r="K349" s="1">
        <v>169.7</v>
      </c>
      <c r="L349" s="1">
        <v>121.1</v>
      </c>
      <c r="M349" s="1">
        <v>201.6</v>
      </c>
      <c r="N349" s="1">
        <v>175.8</v>
      </c>
      <c r="O349" s="1">
        <v>185.6</v>
      </c>
      <c r="P349" s="1">
        <v>177.4</v>
      </c>
      <c r="Q349" s="1">
        <v>194.9</v>
      </c>
      <c r="R349" s="1">
        <v>186.1</v>
      </c>
      <c r="S349" s="1">
        <v>184.4</v>
      </c>
      <c r="T349" s="1">
        <v>185.9</v>
      </c>
      <c r="U349" s="1">
        <v>170.83333333333334</v>
      </c>
      <c r="V349" s="1">
        <v>180.8</v>
      </c>
      <c r="W349" s="1">
        <v>174.4</v>
      </c>
      <c r="X349" s="1">
        <v>181.2</v>
      </c>
      <c r="Y349" s="1">
        <v>167.4</v>
      </c>
      <c r="Z349" s="1">
        <v>170.6</v>
      </c>
      <c r="AA349" s="1">
        <v>176.5</v>
      </c>
      <c r="AB349" s="1">
        <v>172</v>
      </c>
      <c r="AC349" s="1">
        <v>173.9</v>
      </c>
      <c r="AD349" s="1">
        <v>177.9</v>
      </c>
      <c r="AE349" s="1"/>
    </row>
    <row r="350" spans="1:31" hidden="1" x14ac:dyDescent="0.35">
      <c r="A350" s="1" t="s">
        <v>54</v>
      </c>
      <c r="B350">
        <v>2022</v>
      </c>
      <c r="C350" s="1" t="s">
        <v>207</v>
      </c>
      <c r="D350" s="13">
        <v>166.4</v>
      </c>
      <c r="E350" s="1">
        <v>214.9</v>
      </c>
      <c r="F350" s="1">
        <v>171.9</v>
      </c>
      <c r="G350" s="1">
        <v>171</v>
      </c>
      <c r="H350" s="1">
        <v>177.7</v>
      </c>
      <c r="I350" s="1">
        <v>165.7</v>
      </c>
      <c r="J350" s="1">
        <v>228.6</v>
      </c>
      <c r="K350" s="1">
        <v>169.9</v>
      </c>
      <c r="L350" s="1">
        <v>123.4</v>
      </c>
      <c r="M350" s="1">
        <v>196.4</v>
      </c>
      <c r="N350" s="1">
        <v>161.6</v>
      </c>
      <c r="O350" s="1">
        <v>191.5</v>
      </c>
      <c r="P350" s="1">
        <v>183.3</v>
      </c>
      <c r="Q350" s="1">
        <v>200.1</v>
      </c>
      <c r="R350" s="1">
        <v>175.5</v>
      </c>
      <c r="S350" s="1">
        <v>162.6</v>
      </c>
      <c r="T350" s="1">
        <v>173.6</v>
      </c>
      <c r="U350" s="1">
        <v>171.2</v>
      </c>
      <c r="V350" s="1">
        <v>180</v>
      </c>
      <c r="W350" s="1">
        <v>166</v>
      </c>
      <c r="X350" s="1">
        <v>174.7</v>
      </c>
      <c r="Y350" s="1">
        <v>158.80000000000001</v>
      </c>
      <c r="Z350" s="1">
        <v>166.3</v>
      </c>
      <c r="AA350" s="1">
        <v>171.2</v>
      </c>
      <c r="AB350" s="1">
        <v>172.3</v>
      </c>
      <c r="AC350" s="1">
        <v>166.8</v>
      </c>
      <c r="AD350" s="1">
        <v>175.3</v>
      </c>
      <c r="AE350" s="1"/>
    </row>
    <row r="351" spans="1:31" hidden="1" x14ac:dyDescent="0.35">
      <c r="A351" s="1" t="s">
        <v>73</v>
      </c>
      <c r="B351">
        <v>2022</v>
      </c>
      <c r="C351" s="1" t="s">
        <v>207</v>
      </c>
      <c r="D351" s="13">
        <v>165.2</v>
      </c>
      <c r="E351" s="1">
        <v>210.9</v>
      </c>
      <c r="F351" s="1">
        <v>170.9</v>
      </c>
      <c r="G351" s="1">
        <v>170.9</v>
      </c>
      <c r="H351" s="1">
        <v>186.5</v>
      </c>
      <c r="I351" s="1">
        <v>163.80000000000001</v>
      </c>
      <c r="J351" s="1">
        <v>199.7</v>
      </c>
      <c r="K351" s="1">
        <v>169.8</v>
      </c>
      <c r="L351" s="1">
        <v>121.9</v>
      </c>
      <c r="M351" s="1">
        <v>199.9</v>
      </c>
      <c r="N351" s="1">
        <v>169.9</v>
      </c>
      <c r="O351" s="1">
        <v>188.3</v>
      </c>
      <c r="P351" s="1">
        <v>179.6</v>
      </c>
      <c r="Q351" s="1">
        <v>196.3</v>
      </c>
      <c r="R351" s="1">
        <v>181.9</v>
      </c>
      <c r="S351" s="1">
        <v>175.3</v>
      </c>
      <c r="T351" s="1">
        <v>181</v>
      </c>
      <c r="U351" s="1">
        <v>171.2</v>
      </c>
      <c r="V351" s="1">
        <v>180.5</v>
      </c>
      <c r="W351" s="1">
        <v>170.4</v>
      </c>
      <c r="X351" s="1">
        <v>178.7</v>
      </c>
      <c r="Y351" s="1">
        <v>162.9</v>
      </c>
      <c r="Z351" s="1">
        <v>168.2</v>
      </c>
      <c r="AA351" s="1">
        <v>173.4</v>
      </c>
      <c r="AB351" s="1">
        <v>172.1</v>
      </c>
      <c r="AC351" s="1">
        <v>170.5</v>
      </c>
      <c r="AD351" s="1">
        <v>176.7</v>
      </c>
      <c r="AE351" s="1"/>
    </row>
    <row r="352" spans="1:31" hidden="1" x14ac:dyDescent="0.35">
      <c r="A352" s="1" t="s">
        <v>30</v>
      </c>
      <c r="B352">
        <v>2022</v>
      </c>
      <c r="C352" s="1" t="s">
        <v>233</v>
      </c>
      <c r="D352" s="13">
        <v>166.9</v>
      </c>
      <c r="E352" s="1">
        <v>207.2</v>
      </c>
      <c r="F352" s="1">
        <v>180.2</v>
      </c>
      <c r="G352" s="1">
        <v>172.3</v>
      </c>
      <c r="H352" s="1">
        <v>194</v>
      </c>
      <c r="I352" s="1">
        <v>159.1</v>
      </c>
      <c r="J352" s="1">
        <v>171.6</v>
      </c>
      <c r="K352" s="1">
        <v>170.2</v>
      </c>
      <c r="L352" s="1">
        <v>121.5</v>
      </c>
      <c r="M352" s="1">
        <v>204.8</v>
      </c>
      <c r="N352" s="1">
        <v>176.4</v>
      </c>
      <c r="O352" s="1">
        <v>186.9</v>
      </c>
      <c r="P352" s="1">
        <v>176.6</v>
      </c>
      <c r="Q352" s="1">
        <v>195.5</v>
      </c>
      <c r="R352" s="1">
        <v>187.2</v>
      </c>
      <c r="S352" s="1">
        <v>185.2</v>
      </c>
      <c r="T352" s="1">
        <v>186.9</v>
      </c>
      <c r="U352" s="1">
        <v>171.23333333333335</v>
      </c>
      <c r="V352" s="1">
        <v>181.9</v>
      </c>
      <c r="W352" s="1">
        <v>175.5</v>
      </c>
      <c r="X352" s="1">
        <v>182.3</v>
      </c>
      <c r="Y352" s="1">
        <v>167.5</v>
      </c>
      <c r="Z352" s="1">
        <v>170.8</v>
      </c>
      <c r="AA352" s="1">
        <v>176.9</v>
      </c>
      <c r="AB352" s="1">
        <v>173.4</v>
      </c>
      <c r="AC352" s="1">
        <v>174.6</v>
      </c>
      <c r="AD352" s="1">
        <v>177.8</v>
      </c>
      <c r="AE352" s="1"/>
    </row>
    <row r="353" spans="1:31" hidden="1" x14ac:dyDescent="0.35">
      <c r="A353" s="1" t="s">
        <v>54</v>
      </c>
      <c r="B353">
        <v>2022</v>
      </c>
      <c r="C353" s="1" t="s">
        <v>233</v>
      </c>
      <c r="D353" s="13">
        <v>168.4</v>
      </c>
      <c r="E353" s="1">
        <v>213.4</v>
      </c>
      <c r="F353" s="1">
        <v>183.2</v>
      </c>
      <c r="G353" s="1">
        <v>172.3</v>
      </c>
      <c r="H353" s="1">
        <v>180</v>
      </c>
      <c r="I353" s="1">
        <v>162.6</v>
      </c>
      <c r="J353" s="1">
        <v>205.5</v>
      </c>
      <c r="K353" s="1">
        <v>171</v>
      </c>
      <c r="L353" s="1">
        <v>123.4</v>
      </c>
      <c r="M353" s="1">
        <v>198.8</v>
      </c>
      <c r="N353" s="1">
        <v>162.1</v>
      </c>
      <c r="O353" s="1">
        <v>192.4</v>
      </c>
      <c r="P353" s="1">
        <v>181.3</v>
      </c>
      <c r="Q353" s="1">
        <v>200.6</v>
      </c>
      <c r="R353" s="1">
        <v>176.7</v>
      </c>
      <c r="S353" s="1">
        <v>163.5</v>
      </c>
      <c r="T353" s="1">
        <v>174.7</v>
      </c>
      <c r="U353" s="1">
        <v>171.8</v>
      </c>
      <c r="V353" s="1">
        <v>180.3</v>
      </c>
      <c r="W353" s="1">
        <v>166.9</v>
      </c>
      <c r="X353" s="1">
        <v>175.8</v>
      </c>
      <c r="Y353" s="1">
        <v>158.9</v>
      </c>
      <c r="Z353" s="1">
        <v>166.7</v>
      </c>
      <c r="AA353" s="1">
        <v>171.5</v>
      </c>
      <c r="AB353" s="1">
        <v>173.8</v>
      </c>
      <c r="AC353" s="1">
        <v>167.4</v>
      </c>
      <c r="AD353" s="1">
        <v>174.1</v>
      </c>
      <c r="AE353" s="1"/>
    </row>
    <row r="354" spans="1:31" hidden="1" x14ac:dyDescent="0.35">
      <c r="A354" s="1" t="s">
        <v>73</v>
      </c>
      <c r="B354">
        <v>2022</v>
      </c>
      <c r="C354" s="1" t="s">
        <v>233</v>
      </c>
      <c r="D354" s="13">
        <v>167.4</v>
      </c>
      <c r="E354" s="1">
        <v>209.4</v>
      </c>
      <c r="F354" s="1">
        <v>181.4</v>
      </c>
      <c r="G354" s="1">
        <v>172.3</v>
      </c>
      <c r="H354" s="1">
        <v>188.9</v>
      </c>
      <c r="I354" s="1">
        <v>160.69999999999999</v>
      </c>
      <c r="J354" s="1">
        <v>183.1</v>
      </c>
      <c r="K354" s="1">
        <v>170.5</v>
      </c>
      <c r="L354" s="1">
        <v>122.1</v>
      </c>
      <c r="M354" s="1">
        <v>202.8</v>
      </c>
      <c r="N354" s="1">
        <v>170.4</v>
      </c>
      <c r="O354" s="1">
        <v>189.5</v>
      </c>
      <c r="P354" s="1">
        <v>178.3</v>
      </c>
      <c r="Q354" s="1">
        <v>196.9</v>
      </c>
      <c r="R354" s="1">
        <v>183.1</v>
      </c>
      <c r="S354" s="1">
        <v>176.2</v>
      </c>
      <c r="T354" s="1">
        <v>182.1</v>
      </c>
      <c r="U354" s="1">
        <v>171.8</v>
      </c>
      <c r="V354" s="1">
        <v>181.3</v>
      </c>
      <c r="W354" s="1">
        <v>171.4</v>
      </c>
      <c r="X354" s="1">
        <v>179.8</v>
      </c>
      <c r="Y354" s="1">
        <v>163</v>
      </c>
      <c r="Z354" s="1">
        <v>168.5</v>
      </c>
      <c r="AA354" s="1">
        <v>173.7</v>
      </c>
      <c r="AB354" s="1">
        <v>173.6</v>
      </c>
      <c r="AC354" s="1">
        <v>171.1</v>
      </c>
      <c r="AD354" s="1">
        <v>176.5</v>
      </c>
      <c r="AE354" s="1"/>
    </row>
    <row r="355" spans="1:31" hidden="1" x14ac:dyDescent="0.35">
      <c r="A355" s="1" t="s">
        <v>30</v>
      </c>
      <c r="B355">
        <v>2022</v>
      </c>
      <c r="C355" s="1" t="s">
        <v>242</v>
      </c>
      <c r="D355" s="13">
        <v>168.8</v>
      </c>
      <c r="E355" s="1">
        <v>206.9</v>
      </c>
      <c r="F355" s="1">
        <v>189.1</v>
      </c>
      <c r="G355" s="1">
        <v>173.4</v>
      </c>
      <c r="H355" s="1">
        <v>193.9</v>
      </c>
      <c r="I355" s="1">
        <v>156.69999999999999</v>
      </c>
      <c r="J355" s="1">
        <v>150.19999999999999</v>
      </c>
      <c r="K355" s="1">
        <v>170.5</v>
      </c>
      <c r="L355" s="1">
        <v>121.2</v>
      </c>
      <c r="M355" s="1">
        <v>207.5</v>
      </c>
      <c r="N355" s="1">
        <v>176.8</v>
      </c>
      <c r="O355" s="1">
        <v>187.7</v>
      </c>
      <c r="P355" s="1">
        <v>174.4</v>
      </c>
      <c r="Q355" s="1">
        <v>195.9</v>
      </c>
      <c r="R355" s="1">
        <v>188.1</v>
      </c>
      <c r="S355" s="1">
        <v>185.9</v>
      </c>
      <c r="T355" s="1">
        <v>187.8</v>
      </c>
      <c r="U355" s="1">
        <v>171.53333333333333</v>
      </c>
      <c r="V355" s="1">
        <v>182.8</v>
      </c>
      <c r="W355" s="1">
        <v>176.4</v>
      </c>
      <c r="X355" s="1">
        <v>183.5</v>
      </c>
      <c r="Y355" s="1">
        <v>167.8</v>
      </c>
      <c r="Z355" s="1">
        <v>171.2</v>
      </c>
      <c r="AA355" s="1">
        <v>177.3</v>
      </c>
      <c r="AB355" s="1">
        <v>175.7</v>
      </c>
      <c r="AC355" s="1">
        <v>175.5</v>
      </c>
      <c r="AD355" s="1">
        <v>177.1</v>
      </c>
      <c r="AE355" s="1"/>
    </row>
    <row r="356" spans="1:31" hidden="1" x14ac:dyDescent="0.35">
      <c r="A356" s="1" t="s">
        <v>54</v>
      </c>
      <c r="B356">
        <v>2022</v>
      </c>
      <c r="C356" s="1" t="s">
        <v>242</v>
      </c>
      <c r="D356" s="13">
        <v>170.2</v>
      </c>
      <c r="E356" s="1">
        <v>212.9</v>
      </c>
      <c r="F356" s="1">
        <v>191.9</v>
      </c>
      <c r="G356" s="1">
        <v>173.9</v>
      </c>
      <c r="H356" s="1">
        <v>179.1</v>
      </c>
      <c r="I356" s="1">
        <v>159.5</v>
      </c>
      <c r="J356" s="1">
        <v>178.7</v>
      </c>
      <c r="K356" s="1">
        <v>171.3</v>
      </c>
      <c r="L356" s="1">
        <v>123.1</v>
      </c>
      <c r="M356" s="1">
        <v>200.5</v>
      </c>
      <c r="N356" s="1">
        <v>162.80000000000001</v>
      </c>
      <c r="O356" s="1">
        <v>193.3</v>
      </c>
      <c r="P356" s="1">
        <v>178.6</v>
      </c>
      <c r="Q356" s="1">
        <v>201.1</v>
      </c>
      <c r="R356" s="1">
        <v>177.7</v>
      </c>
      <c r="S356" s="1">
        <v>164.5</v>
      </c>
      <c r="T356" s="1">
        <v>175.7</v>
      </c>
      <c r="U356" s="1">
        <v>170.7</v>
      </c>
      <c r="V356" s="1">
        <v>180.6</v>
      </c>
      <c r="W356" s="1">
        <v>167.3</v>
      </c>
      <c r="X356" s="1">
        <v>177.2</v>
      </c>
      <c r="Y356" s="1">
        <v>159.4</v>
      </c>
      <c r="Z356" s="1">
        <v>167.1</v>
      </c>
      <c r="AA356" s="1">
        <v>171.8</v>
      </c>
      <c r="AB356" s="1">
        <v>176</v>
      </c>
      <c r="AC356" s="1">
        <v>168.2</v>
      </c>
      <c r="AD356" s="1">
        <v>174.1</v>
      </c>
      <c r="AE356" s="1"/>
    </row>
    <row r="357" spans="1:31" hidden="1" x14ac:dyDescent="0.35">
      <c r="A357" s="1" t="s">
        <v>73</v>
      </c>
      <c r="B357">
        <v>2022</v>
      </c>
      <c r="C357" s="1" t="s">
        <v>242</v>
      </c>
      <c r="D357" s="13">
        <v>169.2</v>
      </c>
      <c r="E357" s="1">
        <v>209</v>
      </c>
      <c r="F357" s="1">
        <v>190.2</v>
      </c>
      <c r="G357" s="1">
        <v>173.6</v>
      </c>
      <c r="H357" s="1">
        <v>188.5</v>
      </c>
      <c r="I357" s="1">
        <v>158</v>
      </c>
      <c r="J357" s="1">
        <v>159.9</v>
      </c>
      <c r="K357" s="1">
        <v>170.8</v>
      </c>
      <c r="L357" s="1">
        <v>121.8</v>
      </c>
      <c r="M357" s="1">
        <v>205.2</v>
      </c>
      <c r="N357" s="1">
        <v>171</v>
      </c>
      <c r="O357" s="1">
        <v>190.3</v>
      </c>
      <c r="P357" s="1">
        <v>175.9</v>
      </c>
      <c r="Q357" s="1">
        <v>197.3</v>
      </c>
      <c r="R357" s="1">
        <v>184</v>
      </c>
      <c r="S357" s="1">
        <v>177</v>
      </c>
      <c r="T357" s="1">
        <v>183</v>
      </c>
      <c r="U357" s="1">
        <v>170.7</v>
      </c>
      <c r="V357" s="1">
        <v>182</v>
      </c>
      <c r="W357" s="1">
        <v>172.1</v>
      </c>
      <c r="X357" s="1">
        <v>181.1</v>
      </c>
      <c r="Y357" s="1">
        <v>163.4</v>
      </c>
      <c r="Z357" s="1">
        <v>168.9</v>
      </c>
      <c r="AA357" s="1">
        <v>174.1</v>
      </c>
      <c r="AB357" s="1">
        <v>175.8</v>
      </c>
      <c r="AC357" s="1">
        <v>172</v>
      </c>
      <c r="AD357" s="1">
        <v>175.7</v>
      </c>
      <c r="AE357" s="1"/>
    </row>
    <row r="358" spans="1:31" hidden="1" x14ac:dyDescent="0.35">
      <c r="A358" s="1" t="s">
        <v>30</v>
      </c>
      <c r="B358">
        <v>2023</v>
      </c>
      <c r="C358" s="1" t="s">
        <v>31</v>
      </c>
      <c r="D358" s="13">
        <v>174</v>
      </c>
      <c r="E358" s="1">
        <v>208.3</v>
      </c>
      <c r="F358" s="1">
        <v>192.9</v>
      </c>
      <c r="G358" s="1">
        <v>174.3</v>
      </c>
      <c r="H358" s="1">
        <v>192.6</v>
      </c>
      <c r="I358" s="1">
        <v>156.30000000000001</v>
      </c>
      <c r="J358" s="1">
        <v>142.9</v>
      </c>
      <c r="K358" s="1">
        <v>170.7</v>
      </c>
      <c r="L358" s="1">
        <v>120.3</v>
      </c>
      <c r="M358" s="1">
        <v>210.5</v>
      </c>
      <c r="N358" s="1">
        <v>176.9</v>
      </c>
      <c r="O358" s="1">
        <v>188.5</v>
      </c>
      <c r="P358" s="1">
        <v>175</v>
      </c>
      <c r="Q358" s="1">
        <v>196.9</v>
      </c>
      <c r="R358" s="1">
        <v>189</v>
      </c>
      <c r="S358" s="1">
        <v>186.3</v>
      </c>
      <c r="T358" s="1">
        <v>188.6</v>
      </c>
      <c r="U358" s="1">
        <v>172.1</v>
      </c>
      <c r="V358" s="1">
        <v>183.2</v>
      </c>
      <c r="W358" s="1">
        <v>177.2</v>
      </c>
      <c r="X358" s="1">
        <v>184.7</v>
      </c>
      <c r="Y358" s="1">
        <v>168.2</v>
      </c>
      <c r="Z358" s="1">
        <v>171.8</v>
      </c>
      <c r="AA358" s="1">
        <v>177.8</v>
      </c>
      <c r="AB358" s="1">
        <v>178.4</v>
      </c>
      <c r="AC358" s="1">
        <v>176.5</v>
      </c>
      <c r="AD358" s="1">
        <v>177.8</v>
      </c>
      <c r="AE358" s="1"/>
    </row>
    <row r="359" spans="1:31" hidden="1" x14ac:dyDescent="0.35">
      <c r="A359" s="1" t="s">
        <v>54</v>
      </c>
      <c r="B359">
        <v>2023</v>
      </c>
      <c r="C359" s="1" t="s">
        <v>31</v>
      </c>
      <c r="D359" s="13">
        <v>173.3</v>
      </c>
      <c r="E359" s="1">
        <v>215.2</v>
      </c>
      <c r="F359" s="1">
        <v>197</v>
      </c>
      <c r="G359" s="1">
        <v>175.2</v>
      </c>
      <c r="H359" s="1">
        <v>178</v>
      </c>
      <c r="I359" s="1">
        <v>160.5</v>
      </c>
      <c r="J359" s="1">
        <v>175.3</v>
      </c>
      <c r="K359" s="1">
        <v>171.2</v>
      </c>
      <c r="L359" s="1">
        <v>122.7</v>
      </c>
      <c r="M359" s="1">
        <v>204.3</v>
      </c>
      <c r="N359" s="1">
        <v>163.69999999999999</v>
      </c>
      <c r="O359" s="1">
        <v>194.3</v>
      </c>
      <c r="P359" s="1">
        <v>179.5</v>
      </c>
      <c r="Q359" s="1">
        <v>201.6</v>
      </c>
      <c r="R359" s="1">
        <v>178.7</v>
      </c>
      <c r="S359" s="1">
        <v>165.3</v>
      </c>
      <c r="T359" s="1">
        <v>176.6</v>
      </c>
      <c r="U359" s="1">
        <v>172.1</v>
      </c>
      <c r="V359" s="1">
        <v>180.1</v>
      </c>
      <c r="W359" s="1">
        <v>168</v>
      </c>
      <c r="X359" s="1">
        <v>178.5</v>
      </c>
      <c r="Y359" s="1">
        <v>159.5</v>
      </c>
      <c r="Z359" s="1">
        <v>167.8</v>
      </c>
      <c r="AA359" s="1">
        <v>171.8</v>
      </c>
      <c r="AB359" s="1">
        <v>178.8</v>
      </c>
      <c r="AC359" s="1">
        <v>168.9</v>
      </c>
      <c r="AD359" s="1">
        <v>174.9</v>
      </c>
      <c r="AE359" s="1"/>
    </row>
    <row r="360" spans="1:31" hidden="1" x14ac:dyDescent="0.35">
      <c r="A360" s="1" t="s">
        <v>73</v>
      </c>
      <c r="B360">
        <v>2023</v>
      </c>
      <c r="C360" s="1" t="s">
        <v>31</v>
      </c>
      <c r="D360" s="13">
        <v>173.8</v>
      </c>
      <c r="E360" s="1">
        <v>210.7</v>
      </c>
      <c r="F360" s="1">
        <v>194.5</v>
      </c>
      <c r="G360" s="1">
        <v>174.6</v>
      </c>
      <c r="H360" s="1">
        <v>187.2</v>
      </c>
      <c r="I360" s="1">
        <v>158.30000000000001</v>
      </c>
      <c r="J360" s="1">
        <v>153.9</v>
      </c>
      <c r="K360" s="1">
        <v>170.9</v>
      </c>
      <c r="L360" s="1">
        <v>121.1</v>
      </c>
      <c r="M360" s="1">
        <v>208.4</v>
      </c>
      <c r="N360" s="1">
        <v>171.4</v>
      </c>
      <c r="O360" s="1">
        <v>191.2</v>
      </c>
      <c r="P360" s="1">
        <v>176.7</v>
      </c>
      <c r="Q360" s="1">
        <v>198.2</v>
      </c>
      <c r="R360" s="1">
        <v>184.9</v>
      </c>
      <c r="S360" s="1">
        <v>177.6</v>
      </c>
      <c r="T360" s="1">
        <v>183.8</v>
      </c>
      <c r="U360" s="1">
        <v>172.1</v>
      </c>
      <c r="V360" s="1">
        <v>182</v>
      </c>
      <c r="W360" s="1">
        <v>172.9</v>
      </c>
      <c r="X360" s="1">
        <v>182.3</v>
      </c>
      <c r="Y360" s="1">
        <v>163.6</v>
      </c>
      <c r="Z360" s="1">
        <v>169.5</v>
      </c>
      <c r="AA360" s="1">
        <v>174.3</v>
      </c>
      <c r="AB360" s="1">
        <v>178.6</v>
      </c>
      <c r="AC360" s="1">
        <v>172.8</v>
      </c>
      <c r="AD360" s="1">
        <v>176.5</v>
      </c>
      <c r="AE360" s="1"/>
    </row>
    <row r="361" spans="1:31" hidden="1" x14ac:dyDescent="0.35">
      <c r="A361" s="1" t="s">
        <v>30</v>
      </c>
      <c r="B361">
        <v>2023</v>
      </c>
      <c r="C361" s="1" t="s">
        <v>85</v>
      </c>
      <c r="D361" s="13">
        <v>174.2</v>
      </c>
      <c r="E361" s="1">
        <v>205.2</v>
      </c>
      <c r="F361" s="1">
        <v>173.9</v>
      </c>
      <c r="G361" s="1">
        <v>177</v>
      </c>
      <c r="H361" s="1">
        <v>183.4</v>
      </c>
      <c r="I361" s="1">
        <v>167.2</v>
      </c>
      <c r="J361" s="1">
        <v>140.9</v>
      </c>
      <c r="K361" s="1">
        <v>170.4</v>
      </c>
      <c r="L361" s="1">
        <v>119.1</v>
      </c>
      <c r="M361" s="1">
        <v>212.1</v>
      </c>
      <c r="N361" s="1">
        <v>177.6</v>
      </c>
      <c r="O361" s="1">
        <v>189.9</v>
      </c>
      <c r="P361" s="1">
        <v>174.8</v>
      </c>
      <c r="Q361" s="1">
        <v>198.3</v>
      </c>
      <c r="R361" s="1">
        <v>190</v>
      </c>
      <c r="S361" s="1">
        <v>187</v>
      </c>
      <c r="T361" s="1">
        <v>189.6</v>
      </c>
      <c r="U361" s="1">
        <v>173.03333333333333</v>
      </c>
      <c r="V361" s="1">
        <v>181.6</v>
      </c>
      <c r="W361" s="1">
        <v>178.6</v>
      </c>
      <c r="X361" s="1">
        <v>186.6</v>
      </c>
      <c r="Y361" s="1">
        <v>169</v>
      </c>
      <c r="Z361" s="1">
        <v>172.8</v>
      </c>
      <c r="AA361" s="1">
        <v>178.5</v>
      </c>
      <c r="AB361" s="1">
        <v>180.7</v>
      </c>
      <c r="AC361" s="1">
        <v>177.9</v>
      </c>
      <c r="AD361" s="1">
        <v>178</v>
      </c>
      <c r="AE361" s="1"/>
    </row>
    <row r="362" spans="1:31" hidden="1" x14ac:dyDescent="0.35">
      <c r="A362" s="1" t="s">
        <v>54</v>
      </c>
      <c r="B362">
        <v>2023</v>
      </c>
      <c r="C362" s="1" t="s">
        <v>85</v>
      </c>
      <c r="D362" s="13">
        <v>174.7</v>
      </c>
      <c r="E362" s="1">
        <v>212.2</v>
      </c>
      <c r="F362" s="1">
        <v>177.2</v>
      </c>
      <c r="G362" s="1">
        <v>177.9</v>
      </c>
      <c r="H362" s="1">
        <v>172.2</v>
      </c>
      <c r="I362" s="1">
        <v>172.1</v>
      </c>
      <c r="J362" s="1">
        <v>175.8</v>
      </c>
      <c r="K362" s="1">
        <v>172.2</v>
      </c>
      <c r="L362" s="1">
        <v>121.9</v>
      </c>
      <c r="M362" s="1">
        <v>204.8</v>
      </c>
      <c r="N362" s="1">
        <v>164.9</v>
      </c>
      <c r="O362" s="1">
        <v>196.6</v>
      </c>
      <c r="P362" s="1">
        <v>180.7</v>
      </c>
      <c r="Q362" s="1">
        <v>202.7</v>
      </c>
      <c r="R362" s="1">
        <v>180.3</v>
      </c>
      <c r="S362" s="1">
        <v>167</v>
      </c>
      <c r="T362" s="1">
        <v>178.2</v>
      </c>
      <c r="U362" s="1">
        <v>173.5</v>
      </c>
      <c r="V362" s="1">
        <v>182.8</v>
      </c>
      <c r="W362" s="1">
        <v>169.2</v>
      </c>
      <c r="X362" s="1">
        <v>180.8</v>
      </c>
      <c r="Y362" s="1">
        <v>159.80000000000001</v>
      </c>
      <c r="Z362" s="1">
        <v>168.4</v>
      </c>
      <c r="AA362" s="1">
        <v>172.5</v>
      </c>
      <c r="AB362" s="1">
        <v>181.4</v>
      </c>
      <c r="AC362" s="1">
        <v>170</v>
      </c>
      <c r="AD362" s="1">
        <v>176.3</v>
      </c>
      <c r="AE362" s="1"/>
    </row>
    <row r="363" spans="1:31" hidden="1" x14ac:dyDescent="0.35">
      <c r="A363" s="1" t="s">
        <v>73</v>
      </c>
      <c r="B363">
        <v>2023</v>
      </c>
      <c r="C363" s="1" t="s">
        <v>85</v>
      </c>
      <c r="D363" s="13">
        <v>174.4</v>
      </c>
      <c r="E363" s="1">
        <v>207.7</v>
      </c>
      <c r="F363" s="1">
        <v>175.2</v>
      </c>
      <c r="G363" s="1">
        <v>177.3</v>
      </c>
      <c r="H363" s="1">
        <v>179.3</v>
      </c>
      <c r="I363" s="1">
        <v>169.5</v>
      </c>
      <c r="J363" s="1">
        <v>152.69999999999999</v>
      </c>
      <c r="K363" s="1">
        <v>171</v>
      </c>
      <c r="L363" s="1">
        <v>120</v>
      </c>
      <c r="M363" s="1">
        <v>209.7</v>
      </c>
      <c r="N363" s="1">
        <v>172.3</v>
      </c>
      <c r="O363" s="1">
        <v>193</v>
      </c>
      <c r="P363" s="1">
        <v>177</v>
      </c>
      <c r="Q363" s="1">
        <v>199.5</v>
      </c>
      <c r="R363" s="1">
        <v>186.2</v>
      </c>
      <c r="S363" s="1">
        <v>178.7</v>
      </c>
      <c r="T363" s="1">
        <v>185.1</v>
      </c>
      <c r="U363" s="1">
        <v>173.5</v>
      </c>
      <c r="V363" s="1">
        <v>182.1</v>
      </c>
      <c r="W363" s="1">
        <v>174.2</v>
      </c>
      <c r="X363" s="1">
        <v>184.4</v>
      </c>
      <c r="Y363" s="1">
        <v>164.2</v>
      </c>
      <c r="Z363" s="1">
        <v>170.3</v>
      </c>
      <c r="AA363" s="1">
        <v>175</v>
      </c>
      <c r="AB363" s="1">
        <v>181</v>
      </c>
      <c r="AC363" s="1">
        <v>174.1</v>
      </c>
      <c r="AD363" s="1">
        <v>177.2</v>
      </c>
      <c r="AE363" s="1"/>
    </row>
    <row r="364" spans="1:31" hidden="1" x14ac:dyDescent="0.35">
      <c r="A364" s="1" t="s">
        <v>30</v>
      </c>
      <c r="B364">
        <v>2023</v>
      </c>
      <c r="C364" s="1" t="s">
        <v>107</v>
      </c>
      <c r="D364" s="13">
        <v>174.3</v>
      </c>
      <c r="E364" s="1">
        <v>205.2</v>
      </c>
      <c r="F364" s="1">
        <v>173.9</v>
      </c>
      <c r="G364" s="1">
        <v>177</v>
      </c>
      <c r="H364" s="1">
        <v>183.3</v>
      </c>
      <c r="I364" s="1">
        <v>167.2</v>
      </c>
      <c r="J364" s="1">
        <v>140.9</v>
      </c>
      <c r="K364" s="1">
        <v>170.5</v>
      </c>
      <c r="L364" s="1">
        <v>119.1</v>
      </c>
      <c r="M364" s="1">
        <v>212.1</v>
      </c>
      <c r="N364" s="1">
        <v>177.6</v>
      </c>
      <c r="O364" s="1">
        <v>189.9</v>
      </c>
      <c r="P364" s="1">
        <v>174.8</v>
      </c>
      <c r="Q364" s="1">
        <v>198.4</v>
      </c>
      <c r="R364" s="1">
        <v>190</v>
      </c>
      <c r="S364" s="1">
        <v>187</v>
      </c>
      <c r="T364" s="1">
        <v>189.6</v>
      </c>
      <c r="U364" s="1">
        <v>174.06666666666669</v>
      </c>
      <c r="V364" s="1">
        <v>181.4</v>
      </c>
      <c r="W364" s="1">
        <v>178.6</v>
      </c>
      <c r="X364" s="1">
        <v>186.6</v>
      </c>
      <c r="Y364" s="1">
        <v>169</v>
      </c>
      <c r="Z364" s="1">
        <v>172.8</v>
      </c>
      <c r="AA364" s="1">
        <v>178.5</v>
      </c>
      <c r="AB364" s="1">
        <v>180.7</v>
      </c>
      <c r="AC364" s="1">
        <v>177.9</v>
      </c>
      <c r="AD364" s="1">
        <v>178</v>
      </c>
      <c r="AE364" s="1"/>
    </row>
    <row r="365" spans="1:31" hidden="1" x14ac:dyDescent="0.35">
      <c r="A365" s="1" t="s">
        <v>54</v>
      </c>
      <c r="B365">
        <v>2023</v>
      </c>
      <c r="C365" s="1" t="s">
        <v>107</v>
      </c>
      <c r="D365" s="13">
        <v>174.7</v>
      </c>
      <c r="E365" s="1">
        <v>212.2</v>
      </c>
      <c r="F365" s="1">
        <v>177.2</v>
      </c>
      <c r="G365" s="1">
        <v>177.9</v>
      </c>
      <c r="H365" s="1">
        <v>172.2</v>
      </c>
      <c r="I365" s="1">
        <v>172.1</v>
      </c>
      <c r="J365" s="1">
        <v>175.9</v>
      </c>
      <c r="K365" s="1">
        <v>172.2</v>
      </c>
      <c r="L365" s="1">
        <v>121.9</v>
      </c>
      <c r="M365" s="1">
        <v>204.8</v>
      </c>
      <c r="N365" s="1">
        <v>164.9</v>
      </c>
      <c r="O365" s="1">
        <v>196.6</v>
      </c>
      <c r="P365" s="1">
        <v>180.8</v>
      </c>
      <c r="Q365" s="1">
        <v>202.7</v>
      </c>
      <c r="R365" s="1">
        <v>180.2</v>
      </c>
      <c r="S365" s="1">
        <v>167</v>
      </c>
      <c r="T365" s="1">
        <v>178.2</v>
      </c>
      <c r="U365" s="1">
        <v>173.5</v>
      </c>
      <c r="V365" s="1">
        <v>182.6</v>
      </c>
      <c r="W365" s="1">
        <v>169.2</v>
      </c>
      <c r="X365" s="1">
        <v>180.8</v>
      </c>
      <c r="Y365" s="1">
        <v>159.80000000000001</v>
      </c>
      <c r="Z365" s="1">
        <v>168.4</v>
      </c>
      <c r="AA365" s="1">
        <v>172.5</v>
      </c>
      <c r="AB365" s="1">
        <v>181.5</v>
      </c>
      <c r="AC365" s="1">
        <v>170</v>
      </c>
      <c r="AD365" s="1">
        <v>176.3</v>
      </c>
      <c r="AE365" s="1"/>
    </row>
    <row r="366" spans="1:31" hidden="1" x14ac:dyDescent="0.35">
      <c r="A366" s="1" t="s">
        <v>73</v>
      </c>
      <c r="B366">
        <v>2023</v>
      </c>
      <c r="C366" s="1" t="s">
        <v>107</v>
      </c>
      <c r="D366" s="13">
        <v>174.4</v>
      </c>
      <c r="E366" s="1">
        <v>207.7</v>
      </c>
      <c r="F366" s="1">
        <v>175.2</v>
      </c>
      <c r="G366" s="1">
        <v>177.3</v>
      </c>
      <c r="H366" s="1">
        <v>179.2</v>
      </c>
      <c r="I366" s="1">
        <v>169.5</v>
      </c>
      <c r="J366" s="1">
        <v>152.80000000000001</v>
      </c>
      <c r="K366" s="1">
        <v>171.1</v>
      </c>
      <c r="L366" s="1">
        <v>120</v>
      </c>
      <c r="M366" s="1">
        <v>209.7</v>
      </c>
      <c r="N366" s="1">
        <v>172.3</v>
      </c>
      <c r="O366" s="1">
        <v>193</v>
      </c>
      <c r="P366" s="1">
        <v>177</v>
      </c>
      <c r="Q366" s="1">
        <v>199.5</v>
      </c>
      <c r="R366" s="1">
        <v>186.1</v>
      </c>
      <c r="S366" s="1">
        <v>178.7</v>
      </c>
      <c r="T366" s="1">
        <v>185.1</v>
      </c>
      <c r="U366" s="1">
        <v>173.5</v>
      </c>
      <c r="V366" s="1">
        <v>181.9</v>
      </c>
      <c r="W366" s="1">
        <v>174.2</v>
      </c>
      <c r="X366" s="1">
        <v>184.4</v>
      </c>
      <c r="Y366" s="1">
        <v>164.2</v>
      </c>
      <c r="Z366" s="1">
        <v>170.3</v>
      </c>
      <c r="AA366" s="1">
        <v>175</v>
      </c>
      <c r="AB366" s="1">
        <v>181</v>
      </c>
      <c r="AC366" s="1">
        <v>174.1</v>
      </c>
      <c r="AD366" s="1">
        <v>177.2</v>
      </c>
      <c r="AE366" s="1"/>
    </row>
    <row r="367" spans="1:31" x14ac:dyDescent="0.35">
      <c r="A367" s="1" t="s">
        <v>30</v>
      </c>
      <c r="B367">
        <v>2023</v>
      </c>
      <c r="C367" s="1" t="s">
        <v>123</v>
      </c>
      <c r="D367" s="13">
        <v>173.3</v>
      </c>
      <c r="E367" s="1">
        <v>206.9</v>
      </c>
      <c r="F367" s="13">
        <v>167.9</v>
      </c>
      <c r="G367" s="1">
        <v>178.2</v>
      </c>
      <c r="H367" s="1">
        <v>178.5</v>
      </c>
      <c r="I367" s="1">
        <v>173.7</v>
      </c>
      <c r="J367" s="1">
        <v>142.80000000000001</v>
      </c>
      <c r="K367" s="1">
        <v>172.8</v>
      </c>
      <c r="L367" s="1">
        <v>120.4</v>
      </c>
      <c r="M367" s="1">
        <v>215.5</v>
      </c>
      <c r="N367" s="1">
        <v>178.2</v>
      </c>
      <c r="O367" s="1">
        <v>190.5</v>
      </c>
      <c r="P367" s="1">
        <v>175.5</v>
      </c>
      <c r="Q367" s="1">
        <v>199.5</v>
      </c>
      <c r="R367" s="1">
        <v>190.7</v>
      </c>
      <c r="S367" s="1">
        <v>187.3</v>
      </c>
      <c r="T367" s="1">
        <v>190.2</v>
      </c>
      <c r="U367" s="1">
        <v>174.76666666666668</v>
      </c>
      <c r="V367" s="1">
        <v>181.5</v>
      </c>
      <c r="W367" s="1">
        <v>179.1</v>
      </c>
      <c r="X367" s="1">
        <v>187.2</v>
      </c>
      <c r="Y367" s="1">
        <v>169.4</v>
      </c>
      <c r="Z367" s="1">
        <v>173.2</v>
      </c>
      <c r="AA367" s="1">
        <v>179.4</v>
      </c>
      <c r="AB367" s="1">
        <v>183.8</v>
      </c>
      <c r="AC367" s="1">
        <v>178.9</v>
      </c>
      <c r="AD367" s="1">
        <v>178.8</v>
      </c>
      <c r="AE367" s="1"/>
    </row>
    <row r="368" spans="1:31" x14ac:dyDescent="0.35">
      <c r="A368" s="1" t="s">
        <v>54</v>
      </c>
      <c r="B368">
        <v>2023</v>
      </c>
      <c r="C368" s="1" t="s">
        <v>123</v>
      </c>
      <c r="D368" s="13">
        <v>174.8</v>
      </c>
      <c r="E368" s="1">
        <v>213.7</v>
      </c>
      <c r="F368" s="13">
        <v>172.4</v>
      </c>
      <c r="G368" s="1">
        <v>178.8</v>
      </c>
      <c r="H368" s="1">
        <v>168.7</v>
      </c>
      <c r="I368" s="1">
        <v>179.2</v>
      </c>
      <c r="J368" s="1">
        <v>179.9</v>
      </c>
      <c r="K368" s="1">
        <v>174.7</v>
      </c>
      <c r="L368" s="1">
        <v>123.1</v>
      </c>
      <c r="M368" s="1">
        <v>207.8</v>
      </c>
      <c r="N368" s="1">
        <v>165.5</v>
      </c>
      <c r="O368" s="1">
        <v>197</v>
      </c>
      <c r="P368" s="1">
        <v>182.1</v>
      </c>
      <c r="Q368" s="1">
        <v>203.5</v>
      </c>
      <c r="R368" s="1">
        <v>181</v>
      </c>
      <c r="S368" s="1">
        <v>167.7</v>
      </c>
      <c r="T368" s="1">
        <v>178.9</v>
      </c>
      <c r="U368" s="1">
        <v>175.2</v>
      </c>
      <c r="V368" s="1">
        <v>182.1</v>
      </c>
      <c r="W368" s="1">
        <v>169.6</v>
      </c>
      <c r="X368" s="1">
        <v>181.5</v>
      </c>
      <c r="Y368" s="1">
        <v>160.1</v>
      </c>
      <c r="Z368" s="1">
        <v>168.8</v>
      </c>
      <c r="AA368" s="1">
        <v>174.2</v>
      </c>
      <c r="AB368" s="1">
        <v>184.4</v>
      </c>
      <c r="AC368" s="1">
        <v>170.9</v>
      </c>
      <c r="AD368" s="1">
        <v>177.4</v>
      </c>
      <c r="AE368" s="1"/>
    </row>
    <row r="369" spans="1:31" x14ac:dyDescent="0.35">
      <c r="A369" s="1" t="s">
        <v>73</v>
      </c>
      <c r="B369">
        <v>2023</v>
      </c>
      <c r="C369" s="1" t="s">
        <v>123</v>
      </c>
      <c r="D369" s="13">
        <v>173.8</v>
      </c>
      <c r="E369" s="1">
        <v>209.3</v>
      </c>
      <c r="F369" s="13">
        <v>169.6</v>
      </c>
      <c r="G369" s="1">
        <v>178.4</v>
      </c>
      <c r="H369" s="1">
        <v>174.9</v>
      </c>
      <c r="I369" s="1">
        <v>176.3</v>
      </c>
      <c r="J369" s="1">
        <v>155.4</v>
      </c>
      <c r="K369" s="1">
        <v>173.4</v>
      </c>
      <c r="L369" s="1">
        <v>121.3</v>
      </c>
      <c r="M369" s="1">
        <v>212.9</v>
      </c>
      <c r="N369" s="1">
        <v>172.9</v>
      </c>
      <c r="O369" s="1">
        <v>193.5</v>
      </c>
      <c r="P369" s="1">
        <v>177.9</v>
      </c>
      <c r="Q369" s="1">
        <v>200.6</v>
      </c>
      <c r="R369" s="1">
        <v>186.9</v>
      </c>
      <c r="S369" s="1">
        <v>179.2</v>
      </c>
      <c r="T369" s="1">
        <v>185.7</v>
      </c>
      <c r="U369" s="1">
        <v>175.2</v>
      </c>
      <c r="V369" s="1">
        <v>181.7</v>
      </c>
      <c r="W369" s="1">
        <v>174.6</v>
      </c>
      <c r="X369" s="1">
        <v>185</v>
      </c>
      <c r="Y369" s="1">
        <v>164.5</v>
      </c>
      <c r="Z369" s="1">
        <v>170.7</v>
      </c>
      <c r="AA369" s="1">
        <v>176.4</v>
      </c>
      <c r="AB369" s="1">
        <v>184</v>
      </c>
      <c r="AC369" s="1">
        <v>175</v>
      </c>
      <c r="AD369" s="1">
        <v>178.1</v>
      </c>
      <c r="AE369" s="1"/>
    </row>
    <row r="370" spans="1:31" hidden="1" x14ac:dyDescent="0.35">
      <c r="A370" s="1" t="s">
        <v>30</v>
      </c>
      <c r="B370">
        <v>2023</v>
      </c>
      <c r="C370" s="1" t="s">
        <v>136</v>
      </c>
      <c r="D370" s="13">
        <v>173.2</v>
      </c>
      <c r="E370" s="1">
        <v>211.5</v>
      </c>
      <c r="F370" s="1">
        <v>171</v>
      </c>
      <c r="G370" s="1">
        <v>179.6</v>
      </c>
      <c r="H370" s="1">
        <v>173.3</v>
      </c>
      <c r="I370" s="1">
        <v>169</v>
      </c>
      <c r="J370" s="1">
        <v>148.69999999999999</v>
      </c>
      <c r="K370" s="1">
        <v>174.9</v>
      </c>
      <c r="L370" s="1">
        <v>121.9</v>
      </c>
      <c r="M370" s="1">
        <v>221</v>
      </c>
      <c r="N370" s="1">
        <v>178.7</v>
      </c>
      <c r="O370" s="1">
        <v>191.1</v>
      </c>
      <c r="P370" s="1">
        <v>176.8</v>
      </c>
      <c r="Q370" s="1">
        <v>199.9</v>
      </c>
      <c r="R370" s="1">
        <v>191.2</v>
      </c>
      <c r="S370" s="1">
        <v>187.9</v>
      </c>
      <c r="T370" s="1">
        <v>190.8</v>
      </c>
      <c r="U370" s="1">
        <v>175.4</v>
      </c>
      <c r="V370" s="1">
        <v>182.5</v>
      </c>
      <c r="W370" s="1">
        <v>179.8</v>
      </c>
      <c r="X370" s="1">
        <v>187.8</v>
      </c>
      <c r="Y370" s="1">
        <v>169.7</v>
      </c>
      <c r="Z370" s="1">
        <v>173.8</v>
      </c>
      <c r="AA370" s="1">
        <v>180.3</v>
      </c>
      <c r="AB370" s="1">
        <v>184.9</v>
      </c>
      <c r="AC370" s="1">
        <v>179.5</v>
      </c>
      <c r="AD370" s="1">
        <v>179.8</v>
      </c>
      <c r="AE370" s="1"/>
    </row>
    <row r="371" spans="1:31" hidden="1" x14ac:dyDescent="0.35">
      <c r="A371" s="1" t="s">
        <v>54</v>
      </c>
      <c r="B371">
        <v>2023</v>
      </c>
      <c r="C371" s="1" t="s">
        <v>136</v>
      </c>
      <c r="D371" s="13">
        <v>174.7</v>
      </c>
      <c r="E371" s="1">
        <v>219.4</v>
      </c>
      <c r="F371" s="1">
        <v>176.7</v>
      </c>
      <c r="G371" s="1">
        <v>179.4</v>
      </c>
      <c r="H371" s="1">
        <v>164.4</v>
      </c>
      <c r="I371" s="1">
        <v>175.8</v>
      </c>
      <c r="J371" s="1">
        <v>185</v>
      </c>
      <c r="K371" s="1">
        <v>176.9</v>
      </c>
      <c r="L371" s="1">
        <v>124.2</v>
      </c>
      <c r="M371" s="1">
        <v>211.9</v>
      </c>
      <c r="N371" s="1">
        <v>165.9</v>
      </c>
      <c r="O371" s="1">
        <v>197.7</v>
      </c>
      <c r="P371" s="1">
        <v>183.1</v>
      </c>
      <c r="Q371" s="1">
        <v>204.2</v>
      </c>
      <c r="R371" s="1">
        <v>181.3</v>
      </c>
      <c r="S371" s="1">
        <v>168.1</v>
      </c>
      <c r="T371" s="1">
        <v>179.3</v>
      </c>
      <c r="U371" s="1">
        <v>175.6</v>
      </c>
      <c r="V371" s="1">
        <v>183.4</v>
      </c>
      <c r="W371" s="1">
        <v>170.1</v>
      </c>
      <c r="X371" s="1">
        <v>182.2</v>
      </c>
      <c r="Y371" s="1">
        <v>160.4</v>
      </c>
      <c r="Z371" s="1">
        <v>169.2</v>
      </c>
      <c r="AA371" s="1">
        <v>174.8</v>
      </c>
      <c r="AB371" s="1">
        <v>185.6</v>
      </c>
      <c r="AC371" s="1">
        <v>171.6</v>
      </c>
      <c r="AD371" s="1">
        <v>178.2</v>
      </c>
      <c r="AE371" s="1"/>
    </row>
    <row r="372" spans="1:31" ht="15.5" hidden="1" customHeight="1" x14ac:dyDescent="0.35">
      <c r="A372" s="1" t="s">
        <v>73</v>
      </c>
      <c r="B372">
        <v>2023</v>
      </c>
      <c r="C372" s="1" t="s">
        <v>136</v>
      </c>
      <c r="D372" s="13">
        <v>173.7</v>
      </c>
      <c r="E372" s="1">
        <v>214.3</v>
      </c>
      <c r="F372" s="1">
        <v>173.2</v>
      </c>
      <c r="G372" s="1">
        <v>179.5</v>
      </c>
      <c r="H372" s="1">
        <v>170</v>
      </c>
      <c r="I372" s="1">
        <v>172.2</v>
      </c>
      <c r="J372" s="1">
        <v>161</v>
      </c>
      <c r="K372" s="1">
        <v>175.6</v>
      </c>
      <c r="L372" s="1">
        <v>122.7</v>
      </c>
      <c r="M372" s="1">
        <v>218</v>
      </c>
      <c r="N372" s="1">
        <v>173.4</v>
      </c>
      <c r="O372" s="1">
        <v>194.2</v>
      </c>
      <c r="P372" s="1">
        <v>179.1</v>
      </c>
      <c r="Q372" s="1">
        <v>201</v>
      </c>
      <c r="R372" s="1">
        <v>187.3</v>
      </c>
      <c r="S372" s="1">
        <v>179.7</v>
      </c>
      <c r="T372" s="1">
        <v>186.2</v>
      </c>
      <c r="U372" s="1">
        <v>175.6</v>
      </c>
      <c r="V372" s="1">
        <v>182.8</v>
      </c>
      <c r="W372" s="1">
        <v>175.2</v>
      </c>
      <c r="X372" s="1">
        <v>185.7</v>
      </c>
      <c r="Y372" s="1">
        <v>164.8</v>
      </c>
      <c r="Z372" s="1">
        <v>171.2</v>
      </c>
      <c r="AA372" s="1">
        <v>177.1</v>
      </c>
      <c r="AB372" s="1">
        <v>185.2</v>
      </c>
      <c r="AC372" s="1">
        <v>175.7</v>
      </c>
      <c r="AD372" s="1">
        <v>179.1</v>
      </c>
      <c r="AE372" s="1"/>
    </row>
    <row r="373" spans="1:31" x14ac:dyDescent="0.35">
      <c r="C373" t="s">
        <v>1205</v>
      </c>
      <c r="D373" s="13">
        <v>136.68590785907853</v>
      </c>
      <c r="E373" s="1">
        <v>156.26475409836061</v>
      </c>
      <c r="H373" s="25"/>
    </row>
    <row r="374" spans="1:31" x14ac:dyDescent="0.35">
      <c r="C374" t="s">
        <v>1206</v>
      </c>
      <c r="D374" s="13">
        <f>SKEW(CPI_dataset3[[#Headers],[#Data],[Cereals and products]])</f>
        <v>0.59297342098188488</v>
      </c>
      <c r="E374" s="1">
        <f>SKEW(CPI_dataset3[[#Headers],[#Data],[Meat and fish]])</f>
        <v>0.49462577949370778</v>
      </c>
      <c r="H374" s="25"/>
    </row>
    <row r="375" spans="1:31" x14ac:dyDescent="0.35">
      <c r="C375" t="s">
        <v>1207</v>
      </c>
      <c r="D375" s="13">
        <f>MEDIAN(CPI_dataset3[[#Headers],[#Data],[Cereals and products]])</f>
        <v>136</v>
      </c>
      <c r="E375" s="1">
        <f>MEDIAN(CPI_dataset3[[#Headers],[#Data],[Meat and fish]])</f>
        <v>144.4</v>
      </c>
      <c r="H375" s="25"/>
    </row>
    <row r="376" spans="1:31" x14ac:dyDescent="0.35">
      <c r="C376" t="s">
        <v>1208</v>
      </c>
      <c r="D376" s="13">
        <f>STDEV(CPI_dataset3[Cereals and products])</f>
        <v>14.880345598648811</v>
      </c>
      <c r="E376" s="1">
        <v>33.354866368901874</v>
      </c>
      <c r="H376" s="25"/>
    </row>
    <row r="377" spans="1:31" x14ac:dyDescent="0.35">
      <c r="H377" s="25"/>
    </row>
    <row r="378" spans="1:31" x14ac:dyDescent="0.35">
      <c r="H378" s="25"/>
    </row>
    <row r="379" spans="1:31" x14ac:dyDescent="0.35">
      <c r="H379" s="25"/>
    </row>
    <row r="380" spans="1:31" x14ac:dyDescent="0.35">
      <c r="H380" s="25"/>
    </row>
    <row r="381" spans="1:31" x14ac:dyDescent="0.35">
      <c r="H381" s="25"/>
    </row>
    <row r="382" spans="1:31" x14ac:dyDescent="0.35">
      <c r="H382" s="25"/>
    </row>
    <row r="383" spans="1:31" x14ac:dyDescent="0.35">
      <c r="H383" s="25"/>
    </row>
    <row r="384" spans="1:31" x14ac:dyDescent="0.35">
      <c r="H384" s="25"/>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0C03-9BCB-4E9B-9317-A85F896D2202}">
  <dimension ref="A1:I32"/>
  <sheetViews>
    <sheetView showGridLines="0" topLeftCell="B1" workbookViewId="0">
      <selection activeCell="G3" sqref="G3"/>
    </sheetView>
  </sheetViews>
  <sheetFormatPr defaultRowHeight="14.5" x14ac:dyDescent="0.35"/>
  <cols>
    <col min="1" max="1" width="32.7265625" style="2" customWidth="1"/>
    <col min="2" max="2" width="45" style="2" customWidth="1"/>
    <col min="3" max="5" width="8.7265625" style="2"/>
    <col min="6" max="6" width="30.7265625" style="2" bestFit="1" customWidth="1"/>
    <col min="7" max="7" width="21.54296875" style="2" customWidth="1"/>
    <col min="8" max="8" width="8.7265625" style="2"/>
    <col min="9" max="9" width="20.6328125" style="2" customWidth="1"/>
  </cols>
  <sheetData>
    <row r="1" spans="1:9" x14ac:dyDescent="0.35">
      <c r="A1" s="5" t="s">
        <v>1157</v>
      </c>
      <c r="B1" s="5" t="s">
        <v>1158</v>
      </c>
      <c r="F1" s="6" t="s">
        <v>1186</v>
      </c>
      <c r="G1" s="6" t="s">
        <v>1159</v>
      </c>
      <c r="I1" s="6" t="s">
        <v>1160</v>
      </c>
    </row>
    <row r="2" spans="1:9" x14ac:dyDescent="0.35">
      <c r="A2" s="7" t="s">
        <v>0</v>
      </c>
      <c r="B2" s="7" t="s">
        <v>1161</v>
      </c>
      <c r="F2" s="7" t="s">
        <v>3</v>
      </c>
      <c r="G2" s="7" t="s">
        <v>1162</v>
      </c>
      <c r="I2" s="7" t="s">
        <v>1163</v>
      </c>
    </row>
    <row r="3" spans="1:9" x14ac:dyDescent="0.35">
      <c r="A3" s="7" t="s">
        <v>1</v>
      </c>
      <c r="B3" s="7" t="s">
        <v>1164</v>
      </c>
      <c r="F3" s="7" t="s">
        <v>4</v>
      </c>
      <c r="G3" s="7" t="s">
        <v>1162</v>
      </c>
      <c r="I3" s="7" t="s">
        <v>1165</v>
      </c>
    </row>
    <row r="4" spans="1:9" x14ac:dyDescent="0.35">
      <c r="A4" s="7" t="s">
        <v>2</v>
      </c>
      <c r="B4" s="7" t="s">
        <v>1166</v>
      </c>
      <c r="F4" s="7" t="s">
        <v>5</v>
      </c>
      <c r="G4" s="7" t="s">
        <v>1162</v>
      </c>
      <c r="I4" s="7" t="s">
        <v>1167</v>
      </c>
    </row>
    <row r="5" spans="1:9" x14ac:dyDescent="0.35">
      <c r="A5" s="7" t="s">
        <v>3</v>
      </c>
      <c r="B5" s="7" t="s">
        <v>1185</v>
      </c>
      <c r="F5" s="7" t="s">
        <v>6</v>
      </c>
      <c r="G5" s="7" t="s">
        <v>1162</v>
      </c>
      <c r="I5" s="7" t="s">
        <v>1168</v>
      </c>
    </row>
    <row r="6" spans="1:9" x14ac:dyDescent="0.35">
      <c r="A6" s="7" t="s">
        <v>4</v>
      </c>
      <c r="B6" s="7" t="s">
        <v>1185</v>
      </c>
      <c r="F6" s="7" t="s">
        <v>7</v>
      </c>
      <c r="G6" s="7" t="s">
        <v>1162</v>
      </c>
      <c r="I6" s="7" t="s">
        <v>1169</v>
      </c>
    </row>
    <row r="7" spans="1:9" x14ac:dyDescent="0.35">
      <c r="A7" s="7" t="s">
        <v>5</v>
      </c>
      <c r="B7" s="7" t="s">
        <v>1185</v>
      </c>
      <c r="F7" s="7" t="s">
        <v>8</v>
      </c>
      <c r="G7" s="7" t="s">
        <v>1162</v>
      </c>
      <c r="I7" s="29" t="s">
        <v>1229</v>
      </c>
    </row>
    <row r="8" spans="1:9" x14ac:dyDescent="0.35">
      <c r="A8" s="7" t="s">
        <v>6</v>
      </c>
      <c r="B8" s="7" t="s">
        <v>1185</v>
      </c>
      <c r="F8" s="7" t="s">
        <v>9</v>
      </c>
      <c r="G8" s="7" t="s">
        <v>1162</v>
      </c>
      <c r="I8" s="29"/>
    </row>
    <row r="9" spans="1:9" x14ac:dyDescent="0.35">
      <c r="A9" s="7" t="s">
        <v>7</v>
      </c>
      <c r="B9" s="7" t="s">
        <v>1185</v>
      </c>
      <c r="F9" s="7" t="s">
        <v>10</v>
      </c>
      <c r="G9" s="7" t="s">
        <v>1162</v>
      </c>
      <c r="I9" s="29" t="s">
        <v>1230</v>
      </c>
    </row>
    <row r="10" spans="1:9" x14ac:dyDescent="0.35">
      <c r="A10" s="7" t="s">
        <v>8</v>
      </c>
      <c r="B10" s="7" t="s">
        <v>1185</v>
      </c>
      <c r="F10" s="7" t="s">
        <v>11</v>
      </c>
      <c r="G10" s="7" t="s">
        <v>1162</v>
      </c>
    </row>
    <row r="11" spans="1:9" x14ac:dyDescent="0.35">
      <c r="A11" s="7" t="s">
        <v>9</v>
      </c>
      <c r="B11" s="7" t="s">
        <v>1185</v>
      </c>
      <c r="F11" s="7" t="s">
        <v>12</v>
      </c>
      <c r="G11" s="7" t="s">
        <v>1162</v>
      </c>
    </row>
    <row r="12" spans="1:9" x14ac:dyDescent="0.35">
      <c r="A12" s="7" t="s">
        <v>10</v>
      </c>
      <c r="B12" s="7" t="s">
        <v>1185</v>
      </c>
      <c r="F12" s="7" t="s">
        <v>13</v>
      </c>
      <c r="G12" s="7" t="s">
        <v>1162</v>
      </c>
    </row>
    <row r="13" spans="1:9" x14ac:dyDescent="0.35">
      <c r="A13" s="7" t="s">
        <v>11</v>
      </c>
      <c r="B13" s="7" t="s">
        <v>1185</v>
      </c>
      <c r="F13" s="7" t="s">
        <v>14</v>
      </c>
      <c r="G13" s="7" t="s">
        <v>1162</v>
      </c>
    </row>
    <row r="14" spans="1:9" x14ac:dyDescent="0.35">
      <c r="A14" s="7" t="s">
        <v>12</v>
      </c>
      <c r="B14" s="7" t="s">
        <v>1185</v>
      </c>
      <c r="F14" s="7" t="s">
        <v>15</v>
      </c>
      <c r="G14" s="7" t="s">
        <v>1162</v>
      </c>
    </row>
    <row r="15" spans="1:9" x14ac:dyDescent="0.35">
      <c r="A15" s="7" t="s">
        <v>13</v>
      </c>
      <c r="B15" s="7" t="s">
        <v>1185</v>
      </c>
      <c r="F15" s="8" t="s">
        <v>16</v>
      </c>
      <c r="G15" s="7" t="s">
        <v>1169</v>
      </c>
    </row>
    <row r="16" spans="1:9" x14ac:dyDescent="0.35">
      <c r="A16" s="7" t="s">
        <v>14</v>
      </c>
      <c r="B16" s="7" t="s">
        <v>1185</v>
      </c>
      <c r="F16" s="7" t="s">
        <v>17</v>
      </c>
      <c r="G16" s="7" t="s">
        <v>1169</v>
      </c>
    </row>
    <row r="17" spans="1:7" x14ac:dyDescent="0.35">
      <c r="A17" s="7" t="s">
        <v>15</v>
      </c>
      <c r="B17" s="7" t="s">
        <v>1185</v>
      </c>
      <c r="F17" s="7" t="s">
        <v>18</v>
      </c>
      <c r="G17" s="7" t="s">
        <v>1169</v>
      </c>
    </row>
    <row r="18" spans="1:7" x14ac:dyDescent="0.35">
      <c r="A18" s="7" t="s">
        <v>16</v>
      </c>
      <c r="B18" s="7" t="s">
        <v>1185</v>
      </c>
      <c r="F18" s="7" t="s">
        <v>19</v>
      </c>
      <c r="G18" s="7" t="s">
        <v>1169</v>
      </c>
    </row>
    <row r="19" spans="1:7" x14ac:dyDescent="0.35">
      <c r="A19" s="7" t="s">
        <v>17</v>
      </c>
      <c r="B19" s="7" t="s">
        <v>1185</v>
      </c>
      <c r="F19" s="8" t="s">
        <v>20</v>
      </c>
      <c r="G19" s="7" t="s">
        <v>1169</v>
      </c>
    </row>
    <row r="20" spans="1:7" x14ac:dyDescent="0.35">
      <c r="A20" s="7" t="s">
        <v>18</v>
      </c>
      <c r="B20" s="7" t="s">
        <v>1185</v>
      </c>
      <c r="F20" s="7" t="s">
        <v>21</v>
      </c>
      <c r="G20" s="7" t="s">
        <v>1165</v>
      </c>
    </row>
    <row r="21" spans="1:7" x14ac:dyDescent="0.35">
      <c r="A21" s="7" t="s">
        <v>19</v>
      </c>
      <c r="B21" s="7" t="s">
        <v>1185</v>
      </c>
      <c r="F21" s="7" t="s">
        <v>22</v>
      </c>
      <c r="G21" s="7" t="s">
        <v>1169</v>
      </c>
    </row>
    <row r="22" spans="1:7" x14ac:dyDescent="0.35">
      <c r="A22" s="7" t="s">
        <v>20</v>
      </c>
      <c r="B22" s="7" t="s">
        <v>1185</v>
      </c>
      <c r="F22" s="7" t="s">
        <v>23</v>
      </c>
      <c r="G22" s="7" t="s">
        <v>23</v>
      </c>
    </row>
    <row r="23" spans="1:7" x14ac:dyDescent="0.35">
      <c r="A23" s="7" t="s">
        <v>21</v>
      </c>
      <c r="B23" s="7" t="s">
        <v>1185</v>
      </c>
      <c r="F23" s="7" t="s">
        <v>24</v>
      </c>
      <c r="G23" s="7" t="s">
        <v>1167</v>
      </c>
    </row>
    <row r="24" spans="1:7" x14ac:dyDescent="0.35">
      <c r="A24" s="7" t="s">
        <v>22</v>
      </c>
      <c r="B24" s="7" t="s">
        <v>1185</v>
      </c>
      <c r="F24" s="7" t="s">
        <v>25</v>
      </c>
      <c r="G24" s="7" t="s">
        <v>1169</v>
      </c>
    </row>
    <row r="25" spans="1:7" x14ac:dyDescent="0.35">
      <c r="A25" s="7" t="s">
        <v>23</v>
      </c>
      <c r="B25" s="7" t="s">
        <v>1185</v>
      </c>
      <c r="F25" s="7" t="s">
        <v>26</v>
      </c>
      <c r="G25" s="7" t="s">
        <v>1168</v>
      </c>
    </row>
    <row r="26" spans="1:7" x14ac:dyDescent="0.35">
      <c r="A26" s="7" t="s">
        <v>24</v>
      </c>
      <c r="B26" s="7" t="s">
        <v>1185</v>
      </c>
      <c r="F26" s="7" t="s">
        <v>27</v>
      </c>
      <c r="G26" s="7" t="s">
        <v>1169</v>
      </c>
    </row>
    <row r="27" spans="1:7" x14ac:dyDescent="0.35">
      <c r="A27" s="7" t="s">
        <v>25</v>
      </c>
      <c r="B27" s="7" t="s">
        <v>1185</v>
      </c>
      <c r="F27" s="7" t="s">
        <v>28</v>
      </c>
      <c r="G27" s="7"/>
    </row>
    <row r="28" spans="1:7" x14ac:dyDescent="0.35">
      <c r="A28" s="7" t="s">
        <v>26</v>
      </c>
      <c r="B28" s="7" t="s">
        <v>1185</v>
      </c>
    </row>
    <row r="29" spans="1:7" x14ac:dyDescent="0.35">
      <c r="A29" s="7" t="s">
        <v>27</v>
      </c>
      <c r="B29" s="7" t="s">
        <v>1185</v>
      </c>
    </row>
    <row r="30" spans="1:7" x14ac:dyDescent="0.35">
      <c r="A30" s="7" t="s">
        <v>28</v>
      </c>
      <c r="B30" s="7" t="s">
        <v>1185</v>
      </c>
    </row>
    <row r="31" spans="1:7" x14ac:dyDescent="0.35">
      <c r="A31" s="7" t="s">
        <v>29</v>
      </c>
      <c r="B31" s="7" t="s">
        <v>1170</v>
      </c>
    </row>
    <row r="32" spans="1:7" x14ac:dyDescent="0.35">
      <c r="A32" s="7"/>
      <c r="B3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D79A-6B16-46F2-8E66-6FB9527685C9}">
  <dimension ref="A1:I19"/>
  <sheetViews>
    <sheetView topLeftCell="A4" workbookViewId="0">
      <selection activeCell="F4" sqref="F4"/>
    </sheetView>
  </sheetViews>
  <sheetFormatPr defaultRowHeight="14.5" x14ac:dyDescent="0.35"/>
  <cols>
    <col min="2" max="2" width="27.453125" bestFit="1" customWidth="1"/>
    <col min="3" max="3" width="32.36328125" bestFit="1" customWidth="1"/>
    <col min="4" max="4" width="49.36328125" customWidth="1"/>
    <col min="6" max="6" width="22.81640625" customWidth="1"/>
  </cols>
  <sheetData>
    <row r="1" spans="1:9" x14ac:dyDescent="0.35">
      <c r="A1" s="14" t="s">
        <v>1187</v>
      </c>
      <c r="B1" s="15"/>
      <c r="C1" s="15"/>
      <c r="D1" s="16"/>
      <c r="F1" t="s">
        <v>1221</v>
      </c>
      <c r="H1" t="s">
        <v>1196</v>
      </c>
    </row>
    <row r="2" spans="1:9" ht="58" x14ac:dyDescent="0.35">
      <c r="A2" s="27" t="s">
        <v>1188</v>
      </c>
      <c r="B2" s="27" t="s">
        <v>1189</v>
      </c>
      <c r="C2" s="27" t="s">
        <v>1190</v>
      </c>
      <c r="D2" s="27" t="s">
        <v>1191</v>
      </c>
      <c r="F2" s="26" t="s">
        <v>1222</v>
      </c>
      <c r="H2" s="11" t="s">
        <v>1197</v>
      </c>
      <c r="I2" s="11"/>
    </row>
    <row r="3" spans="1:9" ht="58" x14ac:dyDescent="0.35">
      <c r="A3" s="17">
        <v>1</v>
      </c>
      <c r="B3" s="18" t="s">
        <v>2</v>
      </c>
      <c r="C3" s="18" t="s">
        <v>1192</v>
      </c>
      <c r="D3" s="19" t="s">
        <v>1193</v>
      </c>
      <c r="F3" s="28" t="s">
        <v>1228</v>
      </c>
      <c r="H3" s="11" t="s">
        <v>1198</v>
      </c>
      <c r="I3" s="11"/>
    </row>
    <row r="4" spans="1:9" x14ac:dyDescent="0.35">
      <c r="A4" s="17">
        <v>2</v>
      </c>
      <c r="B4" s="18" t="s">
        <v>2</v>
      </c>
      <c r="C4" s="18" t="s">
        <v>1194</v>
      </c>
      <c r="D4" s="19" t="s">
        <v>1203</v>
      </c>
      <c r="H4" t="s">
        <v>1199</v>
      </c>
    </row>
    <row r="5" spans="1:9" ht="29" x14ac:dyDescent="0.35">
      <c r="A5" s="17">
        <v>3</v>
      </c>
      <c r="B5" s="18" t="s">
        <v>1202</v>
      </c>
      <c r="C5" s="24" t="s">
        <v>1204</v>
      </c>
      <c r="D5" s="23" t="s">
        <v>1209</v>
      </c>
      <c r="H5" t="s">
        <v>1200</v>
      </c>
    </row>
    <row r="6" spans="1:9" ht="43.5" x14ac:dyDescent="0.35">
      <c r="A6" s="17">
        <v>4</v>
      </c>
      <c r="B6" s="18" t="s">
        <v>1217</v>
      </c>
      <c r="C6" s="24" t="s">
        <v>1218</v>
      </c>
      <c r="D6" s="23" t="s">
        <v>1219</v>
      </c>
    </row>
    <row r="7" spans="1:9" ht="29" x14ac:dyDescent="0.35">
      <c r="A7" s="17">
        <v>5</v>
      </c>
      <c r="B7" s="18" t="s">
        <v>1223</v>
      </c>
      <c r="C7" s="18" t="s">
        <v>1227</v>
      </c>
      <c r="D7" s="23" t="s">
        <v>1220</v>
      </c>
    </row>
    <row r="8" spans="1:9" ht="29" x14ac:dyDescent="0.35">
      <c r="A8" s="17">
        <v>6</v>
      </c>
      <c r="B8" s="24" t="s">
        <v>1224</v>
      </c>
      <c r="C8" s="18" t="s">
        <v>1225</v>
      </c>
      <c r="D8" s="23" t="s">
        <v>1226</v>
      </c>
    </row>
    <row r="9" spans="1:9" x14ac:dyDescent="0.35">
      <c r="A9" s="17">
        <v>7</v>
      </c>
      <c r="B9" s="18"/>
      <c r="C9" s="18"/>
      <c r="D9" s="19"/>
    </row>
    <row r="10" spans="1:9" x14ac:dyDescent="0.35">
      <c r="A10" s="17">
        <v>8</v>
      </c>
      <c r="B10" s="18"/>
      <c r="C10" s="18"/>
      <c r="D10" s="19"/>
    </row>
    <row r="11" spans="1:9" x14ac:dyDescent="0.35">
      <c r="A11" s="17">
        <v>9</v>
      </c>
      <c r="B11" s="18"/>
      <c r="C11" s="18"/>
      <c r="D11" s="19"/>
    </row>
    <row r="12" spans="1:9" x14ac:dyDescent="0.35">
      <c r="A12" s="17">
        <v>10</v>
      </c>
      <c r="B12" s="18"/>
      <c r="C12" s="18"/>
      <c r="D12" s="19"/>
    </row>
    <row r="13" spans="1:9" x14ac:dyDescent="0.35">
      <c r="A13" s="17"/>
      <c r="B13" s="18"/>
      <c r="C13" s="18"/>
      <c r="D13" s="19"/>
    </row>
    <row r="14" spans="1:9" x14ac:dyDescent="0.35">
      <c r="A14" s="17"/>
      <c r="B14" s="18"/>
      <c r="C14" s="18"/>
      <c r="D14" s="19"/>
    </row>
    <row r="15" spans="1:9" x14ac:dyDescent="0.35">
      <c r="A15" s="17"/>
      <c r="B15" s="18"/>
      <c r="C15" s="18"/>
      <c r="D15" s="19"/>
    </row>
    <row r="16" spans="1:9" x14ac:dyDescent="0.35">
      <c r="A16" s="17"/>
      <c r="B16" s="18"/>
      <c r="C16" s="18"/>
      <c r="D16" s="19"/>
    </row>
    <row r="17" spans="1:4" x14ac:dyDescent="0.35">
      <c r="A17" s="17"/>
      <c r="B17" s="18"/>
      <c r="C17" s="18"/>
      <c r="D17" s="19"/>
    </row>
    <row r="18" spans="1:4" x14ac:dyDescent="0.35">
      <c r="A18" s="17"/>
      <c r="B18" s="18"/>
      <c r="C18" s="18"/>
      <c r="D18" s="19"/>
    </row>
    <row r="19" spans="1:4" x14ac:dyDescent="0.35">
      <c r="A19" s="20"/>
      <c r="B19" s="21"/>
      <c r="C19" s="21"/>
      <c r="D19"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C89B-B92A-4486-B9B8-5B53C2D46F7D}">
  <dimension ref="A1:L21"/>
  <sheetViews>
    <sheetView showGridLines="0" workbookViewId="0">
      <selection activeCell="G4" sqref="G4:H4"/>
    </sheetView>
  </sheetViews>
  <sheetFormatPr defaultRowHeight="14.5" x14ac:dyDescent="0.35"/>
  <cols>
    <col min="1" max="1" width="12.36328125" bestFit="1" customWidth="1"/>
    <col min="2" max="2" width="13.90625" bestFit="1" customWidth="1"/>
    <col min="4" max="4" width="12.36328125" bestFit="1" customWidth="1"/>
    <col min="5" max="5" width="12.26953125" bestFit="1" customWidth="1"/>
    <col min="6" max="6" width="13.90625" bestFit="1" customWidth="1"/>
    <col min="7" max="7" width="12.36328125" bestFit="1" customWidth="1"/>
    <col min="8" max="8" width="14.36328125" bestFit="1" customWidth="1"/>
    <col min="11" max="11" width="12.36328125" bestFit="1" customWidth="1"/>
    <col min="12" max="12" width="26.54296875" bestFit="1" customWidth="1"/>
    <col min="13" max="263" width="15.26953125" bestFit="1" customWidth="1"/>
    <col min="264" max="264" width="10.7265625" bestFit="1" customWidth="1"/>
    <col min="265" max="265" width="11.81640625" bestFit="1" customWidth="1"/>
    <col min="266" max="266" width="10.7265625" bestFit="1" customWidth="1"/>
  </cols>
  <sheetData>
    <row r="1" spans="1:12" x14ac:dyDescent="0.35">
      <c r="A1" s="11" t="s">
        <v>1176</v>
      </c>
      <c r="D1" s="11" t="s">
        <v>1177</v>
      </c>
      <c r="G1" s="11" t="s">
        <v>1180</v>
      </c>
      <c r="K1" s="11" t="s">
        <v>3</v>
      </c>
      <c r="L1" s="11"/>
    </row>
    <row r="2" spans="1:12" x14ac:dyDescent="0.35">
      <c r="A2" t="s">
        <v>1175</v>
      </c>
      <c r="D2" t="s">
        <v>1178</v>
      </c>
    </row>
    <row r="3" spans="1:12" x14ac:dyDescent="0.35">
      <c r="D3" t="s">
        <v>1179</v>
      </c>
      <c r="G3" s="12" t="s">
        <v>1182</v>
      </c>
      <c r="H3" s="12"/>
      <c r="I3" s="12"/>
      <c r="K3">
        <f>TYPE(K9:K260)</f>
        <v>16</v>
      </c>
    </row>
    <row r="4" spans="1:12" x14ac:dyDescent="0.35">
      <c r="G4" t="s">
        <v>1183</v>
      </c>
      <c r="K4" t="s">
        <v>1201</v>
      </c>
    </row>
    <row r="5" spans="1:12" x14ac:dyDescent="0.35">
      <c r="G5" t="s">
        <v>1184</v>
      </c>
    </row>
    <row r="8" spans="1:12" x14ac:dyDescent="0.35">
      <c r="A8" s="9" t="s">
        <v>1171</v>
      </c>
      <c r="B8" t="s">
        <v>1173</v>
      </c>
      <c r="D8" s="9" t="s">
        <v>1171</v>
      </c>
      <c r="E8" t="s">
        <v>1174</v>
      </c>
      <c r="G8" s="9" t="s">
        <v>1171</v>
      </c>
      <c r="H8" t="s">
        <v>1181</v>
      </c>
      <c r="K8" s="9" t="s">
        <v>1171</v>
      </c>
      <c r="L8" t="s">
        <v>1195</v>
      </c>
    </row>
    <row r="9" spans="1:12" x14ac:dyDescent="0.35">
      <c r="A9" s="10" t="s">
        <v>30</v>
      </c>
      <c r="B9" s="1">
        <v>123</v>
      </c>
      <c r="D9" s="10">
        <v>2013</v>
      </c>
      <c r="E9" s="1">
        <v>35</v>
      </c>
      <c r="G9" s="10" t="s">
        <v>31</v>
      </c>
      <c r="H9" s="1">
        <v>32</v>
      </c>
      <c r="K9" s="10" t="s">
        <v>1210</v>
      </c>
      <c r="L9" s="1">
        <v>18</v>
      </c>
    </row>
    <row r="10" spans="1:12" x14ac:dyDescent="0.35">
      <c r="A10" s="10" t="s">
        <v>73</v>
      </c>
      <c r="B10" s="1">
        <v>124</v>
      </c>
      <c r="D10" s="10">
        <v>2014</v>
      </c>
      <c r="E10" s="1">
        <v>36</v>
      </c>
      <c r="G10" s="10" t="s">
        <v>85</v>
      </c>
      <c r="H10" s="1">
        <v>33</v>
      </c>
      <c r="K10" s="10" t="s">
        <v>1211</v>
      </c>
      <c r="L10" s="1">
        <v>86</v>
      </c>
    </row>
    <row r="11" spans="1:12" x14ac:dyDescent="0.35">
      <c r="A11" s="10" t="s">
        <v>54</v>
      </c>
      <c r="B11" s="1">
        <v>124</v>
      </c>
      <c r="D11" s="10">
        <v>2015</v>
      </c>
      <c r="E11" s="1">
        <v>36</v>
      </c>
      <c r="G11" s="10" t="s">
        <v>107</v>
      </c>
      <c r="H11" s="1">
        <v>33</v>
      </c>
      <c r="K11" s="10" t="s">
        <v>1212</v>
      </c>
      <c r="L11" s="1">
        <v>70</v>
      </c>
    </row>
    <row r="12" spans="1:12" x14ac:dyDescent="0.35">
      <c r="A12" s="10" t="s">
        <v>1172</v>
      </c>
      <c r="B12" s="1">
        <v>371</v>
      </c>
      <c r="D12" s="10">
        <v>2016</v>
      </c>
      <c r="E12" s="1">
        <v>36</v>
      </c>
      <c r="G12" s="10" t="s">
        <v>123</v>
      </c>
      <c r="H12" s="1">
        <v>30</v>
      </c>
      <c r="K12" s="10" t="s">
        <v>1213</v>
      </c>
      <c r="L12" s="1">
        <v>92</v>
      </c>
    </row>
    <row r="13" spans="1:12" x14ac:dyDescent="0.35">
      <c r="D13" s="10">
        <v>2017</v>
      </c>
      <c r="E13" s="1">
        <v>36</v>
      </c>
      <c r="G13" s="10" t="s">
        <v>136</v>
      </c>
      <c r="H13" s="1">
        <v>33</v>
      </c>
      <c r="K13" s="10" t="s">
        <v>1214</v>
      </c>
      <c r="L13" s="1">
        <v>68</v>
      </c>
    </row>
    <row r="14" spans="1:12" x14ac:dyDescent="0.35">
      <c r="D14" s="10">
        <v>2018</v>
      </c>
      <c r="E14" s="1">
        <v>36</v>
      </c>
      <c r="G14" s="10" t="s">
        <v>146</v>
      </c>
      <c r="H14" s="1">
        <v>30</v>
      </c>
      <c r="K14" s="10" t="s">
        <v>1215</v>
      </c>
      <c r="L14" s="1">
        <v>14</v>
      </c>
    </row>
    <row r="15" spans="1:12" x14ac:dyDescent="0.35">
      <c r="D15" s="10">
        <v>2019</v>
      </c>
      <c r="E15" s="1">
        <v>33</v>
      </c>
      <c r="G15" s="10" t="s">
        <v>163</v>
      </c>
      <c r="H15" s="1">
        <v>30</v>
      </c>
      <c r="K15" s="10" t="s">
        <v>1216</v>
      </c>
      <c r="L15" s="1">
        <v>23</v>
      </c>
    </row>
    <row r="16" spans="1:12" x14ac:dyDescent="0.35">
      <c r="D16" s="10">
        <v>2020</v>
      </c>
      <c r="E16" s="1">
        <v>36</v>
      </c>
      <c r="G16" s="10" t="s">
        <v>182</v>
      </c>
      <c r="H16" s="1">
        <v>30</v>
      </c>
      <c r="K16" s="10" t="s">
        <v>1172</v>
      </c>
      <c r="L16" s="1">
        <v>371</v>
      </c>
    </row>
    <row r="17" spans="4:8" x14ac:dyDescent="0.35">
      <c r="D17" s="10">
        <v>2021</v>
      </c>
      <c r="E17" s="1">
        <v>36</v>
      </c>
      <c r="G17" s="10" t="s">
        <v>197</v>
      </c>
      <c r="H17" s="1">
        <v>30</v>
      </c>
    </row>
    <row r="18" spans="4:8" x14ac:dyDescent="0.35">
      <c r="D18" s="10">
        <v>2022</v>
      </c>
      <c r="E18" s="1">
        <v>36</v>
      </c>
      <c r="G18" s="10" t="s">
        <v>207</v>
      </c>
      <c r="H18" s="1">
        <v>30</v>
      </c>
    </row>
    <row r="19" spans="4:8" x14ac:dyDescent="0.35">
      <c r="D19" s="10">
        <v>2023</v>
      </c>
      <c r="E19" s="1">
        <v>15</v>
      </c>
      <c r="G19" s="10" t="s">
        <v>233</v>
      </c>
      <c r="H19" s="1">
        <v>30</v>
      </c>
    </row>
    <row r="20" spans="4:8" x14ac:dyDescent="0.35">
      <c r="D20" s="10" t="s">
        <v>1172</v>
      </c>
      <c r="E20" s="1">
        <v>371</v>
      </c>
      <c r="G20" s="10" t="s">
        <v>242</v>
      </c>
      <c r="H20" s="1">
        <v>30</v>
      </c>
    </row>
    <row r="21" spans="4:8" x14ac:dyDescent="0.35">
      <c r="G21" s="10" t="s">
        <v>1172</v>
      </c>
      <c r="H21" s="1">
        <v>371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A03C5-621D-4F7D-A341-B922CEE84BDB}">
  <dimension ref="A1:Q26"/>
  <sheetViews>
    <sheetView topLeftCell="A4" workbookViewId="0">
      <selection activeCell="A27" sqref="A27"/>
    </sheetView>
  </sheetViews>
  <sheetFormatPr defaultRowHeight="14.5" x14ac:dyDescent="0.35"/>
  <cols>
    <col min="1" max="1" width="31.1796875" style="2" customWidth="1"/>
    <col min="2" max="2" width="34.36328125" style="2" customWidth="1"/>
    <col min="3" max="3" width="32" style="2" customWidth="1"/>
    <col min="4" max="16384" width="8.7265625" style="2"/>
  </cols>
  <sheetData>
    <row r="1" spans="1:11" x14ac:dyDescent="0.35">
      <c r="A1" s="2" t="s">
        <v>1152</v>
      </c>
    </row>
    <row r="2" spans="1:11" x14ac:dyDescent="0.35">
      <c r="A2" s="3" t="s">
        <v>1153</v>
      </c>
      <c r="B2" s="3"/>
      <c r="C2" s="3"/>
    </row>
    <row r="4" spans="1:11" x14ac:dyDescent="0.35">
      <c r="A4" s="4" t="s">
        <v>1241</v>
      </c>
      <c r="B4" s="4"/>
      <c r="C4" s="4"/>
      <c r="D4" s="4"/>
      <c r="E4" s="4"/>
      <c r="F4" s="4"/>
      <c r="G4" s="4"/>
      <c r="H4" s="4"/>
      <c r="I4" s="4"/>
      <c r="J4" s="4"/>
      <c r="K4" s="4"/>
    </row>
    <row r="5" spans="1:11" x14ac:dyDescent="0.35">
      <c r="A5" s="4" t="s">
        <v>1154</v>
      </c>
      <c r="B5" s="4"/>
      <c r="C5" s="4"/>
      <c r="D5" s="4"/>
      <c r="E5" s="4"/>
      <c r="F5" s="4"/>
      <c r="G5" s="4"/>
      <c r="H5" s="4"/>
      <c r="I5" s="4"/>
      <c r="J5" s="4"/>
      <c r="K5" s="4"/>
    </row>
    <row r="6" spans="1:11" x14ac:dyDescent="0.35">
      <c r="A6" s="2" t="s">
        <v>1155</v>
      </c>
    </row>
    <row r="7" spans="1:11" x14ac:dyDescent="0.35">
      <c r="A7" s="2" t="s">
        <v>1156</v>
      </c>
    </row>
    <row r="10" spans="1:11" x14ac:dyDescent="0.35">
      <c r="A10" s="2" t="s">
        <v>1235</v>
      </c>
    </row>
    <row r="11" spans="1:11" x14ac:dyDescent="0.35">
      <c r="A11" s="39" t="s">
        <v>1240</v>
      </c>
      <c r="B11" s="39"/>
      <c r="C11" s="39"/>
    </row>
    <row r="12" spans="1:11" x14ac:dyDescent="0.35">
      <c r="A12" s="2" t="s">
        <v>1238</v>
      </c>
    </row>
    <row r="13" spans="1:11" x14ac:dyDescent="0.35">
      <c r="A13" s="2" t="s">
        <v>1239</v>
      </c>
    </row>
    <row r="16" spans="1:11" x14ac:dyDescent="0.35">
      <c r="A16" s="39" t="s">
        <v>1277</v>
      </c>
      <c r="B16" s="39"/>
      <c r="C16" s="39"/>
      <c r="D16" s="39"/>
      <c r="E16" s="39"/>
      <c r="F16" s="39"/>
      <c r="G16" s="39"/>
      <c r="H16" s="39"/>
      <c r="I16" s="39"/>
    </row>
    <row r="17" spans="1:17" x14ac:dyDescent="0.35">
      <c r="A17" s="2" t="s">
        <v>1278</v>
      </c>
    </row>
    <row r="18" spans="1:17" x14ac:dyDescent="0.35">
      <c r="A18" s="2" t="s">
        <v>1279</v>
      </c>
    </row>
    <row r="21" spans="1:17" x14ac:dyDescent="0.35">
      <c r="A21" s="39" t="s">
        <v>1280</v>
      </c>
      <c r="B21" s="39"/>
      <c r="C21" s="39"/>
      <c r="D21" s="39"/>
      <c r="E21" s="39"/>
      <c r="F21" s="39"/>
      <c r="G21" s="39"/>
      <c r="H21" s="39"/>
      <c r="I21" s="39"/>
      <c r="J21" s="39"/>
      <c r="K21" s="39"/>
      <c r="L21" s="39"/>
      <c r="M21" s="39"/>
      <c r="N21" s="39"/>
      <c r="O21" s="39"/>
      <c r="P21" s="39"/>
      <c r="Q21" s="39"/>
    </row>
    <row r="23" spans="1:17" x14ac:dyDescent="0.35">
      <c r="A23" s="2" t="s">
        <v>1281</v>
      </c>
    </row>
    <row r="25" spans="1:17" x14ac:dyDescent="0.35">
      <c r="A25" s="39" t="s">
        <v>1300</v>
      </c>
      <c r="B25" s="39"/>
      <c r="C25" s="39"/>
      <c r="D25" s="39"/>
      <c r="E25" s="39"/>
      <c r="F25" s="39"/>
      <c r="G25" s="39"/>
      <c r="H25" s="39"/>
      <c r="I25" s="39"/>
      <c r="J25" s="39"/>
      <c r="K25" s="39"/>
    </row>
    <row r="26" spans="1:17" x14ac:dyDescent="0.35">
      <c r="A26" s="2" t="s">
        <v>1301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5263-881A-470D-8686-22E1592764F7}">
  <dimension ref="A1:J32"/>
  <sheetViews>
    <sheetView showGridLines="0" topLeftCell="A19" workbookViewId="0">
      <selection activeCell="B3" sqref="B3"/>
    </sheetView>
  </sheetViews>
  <sheetFormatPr defaultRowHeight="14.5" x14ac:dyDescent="0.35"/>
  <cols>
    <col min="1" max="1" width="30.7265625" bestFit="1" customWidth="1"/>
    <col min="4" max="4" width="18.54296875" bestFit="1" customWidth="1"/>
    <col min="5" max="5" width="12.26953125" bestFit="1" customWidth="1"/>
    <col min="7" max="7" width="20.81640625" bestFit="1" customWidth="1"/>
    <col min="8" max="8" width="14.453125" customWidth="1"/>
    <col min="9" max="9" width="10.90625" customWidth="1"/>
    <col min="10" max="10" width="14.453125" customWidth="1"/>
    <col min="11" max="11" width="17.6328125" bestFit="1" customWidth="1"/>
    <col min="14" max="14" width="21.36328125" bestFit="1" customWidth="1"/>
    <col min="15" max="15" width="30.7265625" bestFit="1" customWidth="1"/>
    <col min="16" max="16" width="17.7265625" bestFit="1" customWidth="1"/>
    <col min="17" max="17" width="24.7265625" bestFit="1" customWidth="1"/>
    <col min="20" max="20" width="19.54296875" bestFit="1" customWidth="1"/>
    <col min="22" max="22" width="11.90625" bestFit="1" customWidth="1"/>
    <col min="23" max="23" width="26.26953125" bestFit="1" customWidth="1"/>
  </cols>
  <sheetData>
    <row r="1" spans="1:10" x14ac:dyDescent="0.35">
      <c r="A1" s="30" t="s">
        <v>1236</v>
      </c>
      <c r="G1" s="31" t="s">
        <v>1160</v>
      </c>
    </row>
    <row r="3" spans="1:10" x14ac:dyDescent="0.35">
      <c r="A3" s="34" t="s">
        <v>0</v>
      </c>
      <c r="B3" s="34" t="s">
        <v>30</v>
      </c>
      <c r="C3" s="34" t="s">
        <v>54</v>
      </c>
      <c r="D3" s="34" t="s">
        <v>73</v>
      </c>
      <c r="G3" s="33" t="s">
        <v>0</v>
      </c>
      <c r="H3" s="33" t="s">
        <v>30</v>
      </c>
      <c r="I3" s="33" t="s">
        <v>54</v>
      </c>
      <c r="J3" s="33" t="s">
        <v>73</v>
      </c>
    </row>
    <row r="4" spans="1:10" x14ac:dyDescent="0.35">
      <c r="A4" s="32" t="s">
        <v>1</v>
      </c>
      <c r="B4" s="32">
        <v>2023</v>
      </c>
      <c r="C4" s="32">
        <v>2023</v>
      </c>
      <c r="D4" s="32">
        <v>2023</v>
      </c>
      <c r="G4" s="32" t="s">
        <v>1</v>
      </c>
      <c r="H4" s="32">
        <v>2023</v>
      </c>
      <c r="I4" s="32">
        <v>2023</v>
      </c>
      <c r="J4" s="32">
        <v>2023</v>
      </c>
    </row>
    <row r="5" spans="1:10" x14ac:dyDescent="0.35">
      <c r="A5" s="32" t="s">
        <v>2</v>
      </c>
      <c r="B5" s="32" t="s">
        <v>136</v>
      </c>
      <c r="C5" s="32" t="s">
        <v>136</v>
      </c>
      <c r="D5" s="32" t="s">
        <v>136</v>
      </c>
      <c r="G5" s="32" t="s">
        <v>2</v>
      </c>
      <c r="H5" s="32" t="s">
        <v>136</v>
      </c>
      <c r="I5" s="32" t="s">
        <v>136</v>
      </c>
      <c r="J5" s="32" t="s">
        <v>136</v>
      </c>
    </row>
    <row r="6" spans="1:10" x14ac:dyDescent="0.35">
      <c r="A6" s="32" t="s">
        <v>3</v>
      </c>
      <c r="B6" s="32">
        <v>173.2</v>
      </c>
      <c r="C6" s="32">
        <v>174.7</v>
      </c>
      <c r="D6" s="32">
        <v>173.7</v>
      </c>
      <c r="G6" s="32" t="s">
        <v>1163</v>
      </c>
      <c r="H6" s="32">
        <v>2290.7000000000007</v>
      </c>
      <c r="I6" s="32">
        <v>2335.1</v>
      </c>
      <c r="J6" s="32">
        <v>2306.9</v>
      </c>
    </row>
    <row r="7" spans="1:10" x14ac:dyDescent="0.35">
      <c r="A7" s="32" t="s">
        <v>4</v>
      </c>
      <c r="B7" s="32">
        <v>211.5</v>
      </c>
      <c r="C7" s="32">
        <v>219.4</v>
      </c>
      <c r="D7" s="32">
        <v>214.3</v>
      </c>
      <c r="G7" s="32" t="s">
        <v>1165</v>
      </c>
      <c r="H7" s="32">
        <v>182.5</v>
      </c>
      <c r="I7" s="32">
        <v>183.4</v>
      </c>
      <c r="J7" s="32">
        <v>182.8</v>
      </c>
    </row>
    <row r="8" spans="1:10" x14ac:dyDescent="0.35">
      <c r="A8" s="32" t="s">
        <v>5</v>
      </c>
      <c r="B8" s="32">
        <v>171</v>
      </c>
      <c r="C8" s="32">
        <v>176.7</v>
      </c>
      <c r="D8" s="32">
        <v>173.2</v>
      </c>
      <c r="G8" s="32" t="s">
        <v>1167</v>
      </c>
      <c r="H8" s="32">
        <v>169.7</v>
      </c>
      <c r="I8" s="32">
        <v>160.4</v>
      </c>
      <c r="J8" s="32">
        <v>164.8</v>
      </c>
    </row>
    <row r="9" spans="1:10" x14ac:dyDescent="0.35">
      <c r="A9" s="32" t="s">
        <v>6</v>
      </c>
      <c r="B9" s="32">
        <v>179.6</v>
      </c>
      <c r="C9" s="32">
        <v>179.4</v>
      </c>
      <c r="D9" s="32">
        <v>179.5</v>
      </c>
      <c r="G9" s="32" t="s">
        <v>1168</v>
      </c>
      <c r="H9" s="32">
        <v>180.3</v>
      </c>
      <c r="I9" s="32">
        <v>174.8</v>
      </c>
      <c r="J9" s="32">
        <v>177.1</v>
      </c>
    </row>
    <row r="10" spans="1:10" x14ac:dyDescent="0.35">
      <c r="A10" s="32" t="s">
        <v>7</v>
      </c>
      <c r="B10" s="32">
        <v>173.3</v>
      </c>
      <c r="C10" s="32">
        <v>164.4</v>
      </c>
      <c r="D10" s="32">
        <v>170</v>
      </c>
      <c r="G10" s="32" t="s">
        <v>1231</v>
      </c>
      <c r="H10" s="32">
        <v>187.8</v>
      </c>
      <c r="I10" s="32">
        <v>182.2</v>
      </c>
      <c r="J10" s="32">
        <v>185.7</v>
      </c>
    </row>
    <row r="11" spans="1:10" x14ac:dyDescent="0.35">
      <c r="A11" s="32" t="s">
        <v>8</v>
      </c>
      <c r="B11" s="32">
        <v>169</v>
      </c>
      <c r="C11" s="32">
        <v>175.8</v>
      </c>
      <c r="D11" s="32">
        <v>172.2</v>
      </c>
      <c r="G11" s="32" t="s">
        <v>28</v>
      </c>
      <c r="H11" s="32">
        <v>179.5</v>
      </c>
      <c r="I11" s="32">
        <v>171.6</v>
      </c>
      <c r="J11" s="32">
        <v>175.7</v>
      </c>
    </row>
    <row r="12" spans="1:10" x14ac:dyDescent="0.35">
      <c r="A12" s="32" t="s">
        <v>9</v>
      </c>
      <c r="B12" s="32">
        <v>148.69999999999999</v>
      </c>
      <c r="C12" s="32">
        <v>185</v>
      </c>
      <c r="D12" s="32">
        <v>161</v>
      </c>
      <c r="G12" s="32" t="s">
        <v>1169</v>
      </c>
      <c r="H12" s="32">
        <v>1483.6999999999998</v>
      </c>
      <c r="I12" s="32">
        <v>1433.4000000000005</v>
      </c>
      <c r="J12" s="32">
        <v>1461.3999999999996</v>
      </c>
    </row>
    <row r="13" spans="1:10" x14ac:dyDescent="0.35">
      <c r="A13" s="32" t="s">
        <v>10</v>
      </c>
      <c r="B13" s="32">
        <v>174.9</v>
      </c>
      <c r="C13" s="32">
        <v>176.9</v>
      </c>
      <c r="D13" s="32">
        <v>175.6</v>
      </c>
      <c r="G13" s="35" t="s">
        <v>1233</v>
      </c>
      <c r="H13">
        <f>SUM(H6:H12)</f>
        <v>4674.2000000000007</v>
      </c>
      <c r="I13">
        <f>SUM(I6:I12)</f>
        <v>4640.9000000000005</v>
      </c>
      <c r="J13">
        <f>SUM(J6:J12)</f>
        <v>4654.3999999999996</v>
      </c>
    </row>
    <row r="14" spans="1:10" x14ac:dyDescent="0.35">
      <c r="A14" s="32" t="s">
        <v>11</v>
      </c>
      <c r="B14" s="32">
        <v>121.9</v>
      </c>
      <c r="C14" s="32">
        <v>124.2</v>
      </c>
      <c r="D14" s="32">
        <v>122.7</v>
      </c>
    </row>
    <row r="15" spans="1:10" x14ac:dyDescent="0.35">
      <c r="A15" s="32" t="s">
        <v>12</v>
      </c>
      <c r="B15" s="32">
        <v>221</v>
      </c>
      <c r="C15" s="32">
        <v>211.9</v>
      </c>
      <c r="D15" s="32">
        <v>218</v>
      </c>
    </row>
    <row r="16" spans="1:10" x14ac:dyDescent="0.35">
      <c r="A16" s="32" t="s">
        <v>13</v>
      </c>
      <c r="B16" s="32">
        <v>178.7</v>
      </c>
      <c r="C16" s="32">
        <v>165.9</v>
      </c>
      <c r="D16" s="32">
        <v>173.4</v>
      </c>
      <c r="G16" s="36" t="s">
        <v>1232</v>
      </c>
    </row>
    <row r="17" spans="1:10" x14ac:dyDescent="0.35">
      <c r="A17" s="32" t="s">
        <v>14</v>
      </c>
      <c r="B17" s="32">
        <v>191.1</v>
      </c>
      <c r="C17" s="32">
        <v>197.7</v>
      </c>
      <c r="D17" s="32">
        <v>194.2</v>
      </c>
      <c r="G17" s="37" t="s">
        <v>0</v>
      </c>
      <c r="H17" s="37" t="s">
        <v>30</v>
      </c>
      <c r="I17" s="37" t="s">
        <v>54</v>
      </c>
      <c r="J17" s="37" t="s">
        <v>73</v>
      </c>
    </row>
    <row r="18" spans="1:10" x14ac:dyDescent="0.35">
      <c r="A18" s="32" t="s">
        <v>15</v>
      </c>
      <c r="B18" s="32">
        <v>176.8</v>
      </c>
      <c r="C18" s="32">
        <v>183.1</v>
      </c>
      <c r="D18" s="32">
        <v>179.1</v>
      </c>
      <c r="G18" s="32" t="s">
        <v>1</v>
      </c>
      <c r="H18" s="32">
        <v>2023</v>
      </c>
      <c r="I18" s="32">
        <v>2023</v>
      </c>
      <c r="J18" s="32">
        <v>2023</v>
      </c>
    </row>
    <row r="19" spans="1:10" x14ac:dyDescent="0.35">
      <c r="A19" s="32" t="s">
        <v>16</v>
      </c>
      <c r="B19" s="32">
        <v>199.9</v>
      </c>
      <c r="C19" s="32">
        <v>204.2</v>
      </c>
      <c r="D19" s="32">
        <v>201</v>
      </c>
      <c r="G19" s="32" t="s">
        <v>2</v>
      </c>
      <c r="H19" s="32" t="s">
        <v>136</v>
      </c>
      <c r="I19" s="32" t="s">
        <v>136</v>
      </c>
      <c r="J19" s="32" t="s">
        <v>136</v>
      </c>
    </row>
    <row r="20" spans="1:10" x14ac:dyDescent="0.35">
      <c r="A20" s="32" t="s">
        <v>17</v>
      </c>
      <c r="B20" s="32">
        <v>191.2</v>
      </c>
      <c r="C20" s="32">
        <v>181.3</v>
      </c>
      <c r="D20" s="32">
        <v>187.3</v>
      </c>
      <c r="G20" s="32" t="s">
        <v>1163</v>
      </c>
      <c r="H20" s="38">
        <f>H6/H$13 * 100</f>
        <v>49.007316760087292</v>
      </c>
      <c r="I20" s="38">
        <f>I6/I$13 * 100</f>
        <v>50.315671529229235</v>
      </c>
      <c r="J20" s="38">
        <f>J6/J$13 * 100</f>
        <v>49.563853557923693</v>
      </c>
    </row>
    <row r="21" spans="1:10" x14ac:dyDescent="0.35">
      <c r="A21" s="32" t="s">
        <v>18</v>
      </c>
      <c r="B21" s="32">
        <v>187.9</v>
      </c>
      <c r="C21" s="32">
        <v>168.1</v>
      </c>
      <c r="D21" s="32">
        <v>179.7</v>
      </c>
      <c r="G21" s="32" t="s">
        <v>1165</v>
      </c>
      <c r="H21" s="38">
        <f t="shared" ref="H21:J26" si="0">H7/H$13 * 100</f>
        <v>3.9044114500877152</v>
      </c>
      <c r="I21" s="38">
        <f t="shared" si="0"/>
        <v>3.9518196901463076</v>
      </c>
      <c r="J21" s="38">
        <f t="shared" si="0"/>
        <v>3.9274664833276045</v>
      </c>
    </row>
    <row r="22" spans="1:10" x14ac:dyDescent="0.35">
      <c r="A22" s="32" t="s">
        <v>19</v>
      </c>
      <c r="B22" s="32">
        <v>190.8</v>
      </c>
      <c r="C22" s="32">
        <v>179.3</v>
      </c>
      <c r="D22" s="32">
        <v>186.2</v>
      </c>
      <c r="G22" s="32" t="s">
        <v>1167</v>
      </c>
      <c r="H22" s="38">
        <f t="shared" si="0"/>
        <v>3.6305677976980011</v>
      </c>
      <c r="I22" s="38">
        <f t="shared" si="0"/>
        <v>3.456226163028723</v>
      </c>
      <c r="J22" s="38">
        <f t="shared" si="0"/>
        <v>3.5407356479890004</v>
      </c>
    </row>
    <row r="23" spans="1:10" x14ac:dyDescent="0.35">
      <c r="A23" s="32" t="s">
        <v>20</v>
      </c>
      <c r="B23" s="32">
        <v>175.4</v>
      </c>
      <c r="C23" s="32">
        <v>175.6</v>
      </c>
      <c r="D23" s="32">
        <v>175.6</v>
      </c>
      <c r="G23" s="32" t="s">
        <v>1168</v>
      </c>
      <c r="H23" s="38">
        <f t="shared" si="0"/>
        <v>3.8573445723332331</v>
      </c>
      <c r="I23" s="38">
        <f t="shared" si="0"/>
        <v>3.7665108060936454</v>
      </c>
      <c r="J23" s="38">
        <f t="shared" si="0"/>
        <v>3.8050017188037124</v>
      </c>
    </row>
    <row r="24" spans="1:10" x14ac:dyDescent="0.35">
      <c r="A24" s="32" t="s">
        <v>21</v>
      </c>
      <c r="B24" s="32">
        <v>182.5</v>
      </c>
      <c r="C24" s="32">
        <v>183.4</v>
      </c>
      <c r="D24" s="32">
        <v>182.8</v>
      </c>
      <c r="G24" s="32" t="s">
        <v>1231</v>
      </c>
      <c r="H24" s="38">
        <f t="shared" si="0"/>
        <v>4.017799837405331</v>
      </c>
      <c r="I24" s="38">
        <f t="shared" si="0"/>
        <v>3.9259626365575637</v>
      </c>
      <c r="J24" s="38">
        <f t="shared" si="0"/>
        <v>3.9897731179099347</v>
      </c>
    </row>
    <row r="25" spans="1:10" x14ac:dyDescent="0.35">
      <c r="A25" s="32" t="s">
        <v>22</v>
      </c>
      <c r="B25" s="32">
        <v>179.8</v>
      </c>
      <c r="C25" s="32">
        <v>170.1</v>
      </c>
      <c r="D25" s="32">
        <v>175.2</v>
      </c>
      <c r="G25" s="32" t="s">
        <v>28</v>
      </c>
      <c r="H25" s="38">
        <f t="shared" si="0"/>
        <v>3.8402293440588755</v>
      </c>
      <c r="I25" s="38">
        <f t="shared" si="0"/>
        <v>3.6975586631903292</v>
      </c>
      <c r="J25" s="38">
        <f t="shared" si="0"/>
        <v>3.7749226538329324</v>
      </c>
    </row>
    <row r="26" spans="1:10" x14ac:dyDescent="0.35">
      <c r="A26" s="32" t="s">
        <v>23</v>
      </c>
      <c r="B26" s="32">
        <v>187.8</v>
      </c>
      <c r="C26" s="32">
        <v>182.2</v>
      </c>
      <c r="D26" s="32">
        <v>185.7</v>
      </c>
      <c r="G26" s="32" t="s">
        <v>1169</v>
      </c>
      <c r="H26" s="38">
        <f t="shared" si="0"/>
        <v>31.742330238329547</v>
      </c>
      <c r="I26" s="38">
        <f t="shared" si="0"/>
        <v>30.886250511754191</v>
      </c>
      <c r="J26" s="38">
        <f t="shared" si="0"/>
        <v>31.398246820213128</v>
      </c>
    </row>
    <row r="27" spans="1:10" x14ac:dyDescent="0.35">
      <c r="A27" s="32" t="s">
        <v>24</v>
      </c>
      <c r="B27" s="32">
        <v>169.7</v>
      </c>
      <c r="C27" s="32">
        <v>160.4</v>
      </c>
      <c r="D27" s="32">
        <v>164.8</v>
      </c>
      <c r="H27" s="13"/>
    </row>
    <row r="28" spans="1:10" x14ac:dyDescent="0.35">
      <c r="A28" s="32" t="s">
        <v>25</v>
      </c>
      <c r="B28" s="32">
        <v>173.8</v>
      </c>
      <c r="C28" s="32">
        <v>169.2</v>
      </c>
      <c r="D28" s="32">
        <v>171.2</v>
      </c>
    </row>
    <row r="29" spans="1:10" x14ac:dyDescent="0.35">
      <c r="A29" s="32" t="s">
        <v>26</v>
      </c>
      <c r="B29" s="32">
        <v>180.3</v>
      </c>
      <c r="C29" s="32">
        <v>174.8</v>
      </c>
      <c r="D29" s="32">
        <v>177.1</v>
      </c>
      <c r="G29" t="s">
        <v>1234</v>
      </c>
    </row>
    <row r="30" spans="1:10" x14ac:dyDescent="0.35">
      <c r="A30" s="32" t="s">
        <v>27</v>
      </c>
      <c r="B30" s="32">
        <v>184.9</v>
      </c>
      <c r="C30" s="32">
        <v>185.6</v>
      </c>
      <c r="D30" s="32">
        <v>185.2</v>
      </c>
      <c r="G30" t="s">
        <v>1237</v>
      </c>
    </row>
    <row r="31" spans="1:10" x14ac:dyDescent="0.35">
      <c r="A31" s="32" t="s">
        <v>28</v>
      </c>
      <c r="B31" s="32">
        <v>179.5</v>
      </c>
      <c r="C31" s="32">
        <v>171.6</v>
      </c>
      <c r="D31" s="32">
        <v>175.7</v>
      </c>
    </row>
    <row r="32" spans="1:10" x14ac:dyDescent="0.35">
      <c r="A32" s="32" t="s">
        <v>29</v>
      </c>
      <c r="B32" s="32">
        <v>179.8</v>
      </c>
      <c r="C32" s="32">
        <v>178.2</v>
      </c>
      <c r="D32" s="32">
        <v>179.1</v>
      </c>
    </row>
  </sheetData>
  <autoFilter ref="A3:D32" xr:uid="{02FE1CE8-53E6-4048-93B2-B0D14645016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91A5-D387-4213-AA27-A88EA0554F7D}">
  <dimension ref="A1:G24"/>
  <sheetViews>
    <sheetView showGridLines="0" workbookViewId="0">
      <selection activeCell="F6" sqref="F6"/>
    </sheetView>
  </sheetViews>
  <sheetFormatPr defaultRowHeight="14.5" x14ac:dyDescent="0.35"/>
  <cols>
    <col min="1" max="1" width="6.81640625" bestFit="1" customWidth="1"/>
    <col min="2" max="2" width="13.6328125" bestFit="1" customWidth="1"/>
    <col min="3" max="3" width="11.36328125" customWidth="1"/>
    <col min="4" max="4" width="6.81640625" bestFit="1" customWidth="1"/>
    <col min="5" max="5" width="15.26953125" customWidth="1"/>
    <col min="6" max="6" width="18" customWidth="1"/>
    <col min="7" max="7" width="14.7265625" customWidth="1"/>
    <col min="8" max="9" width="6.81640625" bestFit="1" customWidth="1"/>
    <col min="10" max="10" width="10" bestFit="1" customWidth="1"/>
    <col min="11" max="11" width="7.6328125" bestFit="1" customWidth="1"/>
    <col min="12" max="12" width="9.54296875" bestFit="1" customWidth="1"/>
    <col min="13" max="13" width="9.36328125" bestFit="1" customWidth="1"/>
    <col min="14" max="14" width="10.7265625" bestFit="1" customWidth="1"/>
    <col min="15" max="20" width="5.36328125" bestFit="1" customWidth="1"/>
    <col min="21" max="21" width="3.81640625" bestFit="1" customWidth="1"/>
    <col min="22" max="31" width="5.36328125" bestFit="1" customWidth="1"/>
    <col min="32" max="32" width="3.81640625" bestFit="1" customWidth="1"/>
    <col min="33" max="37" width="5.36328125" bestFit="1" customWidth="1"/>
    <col min="38" max="38" width="3.81640625" bestFit="1" customWidth="1"/>
    <col min="39" max="43" width="5.36328125" bestFit="1" customWidth="1"/>
    <col min="44" max="44" width="3.81640625" bestFit="1" customWidth="1"/>
    <col min="45" max="47" width="5.36328125" bestFit="1" customWidth="1"/>
    <col min="48" max="48" width="3.81640625" bestFit="1" customWidth="1"/>
    <col min="49" max="53" width="5.36328125" bestFit="1" customWidth="1"/>
    <col min="54" max="54" width="3.81640625" bestFit="1" customWidth="1"/>
    <col min="55" max="66" width="5.36328125" bestFit="1" customWidth="1"/>
    <col min="67" max="67" width="3.81640625" bestFit="1" customWidth="1"/>
    <col min="68" max="72" width="5.36328125" bestFit="1" customWidth="1"/>
    <col min="73" max="73" width="3.81640625" bestFit="1" customWidth="1"/>
    <col min="74" max="77" width="5.36328125" bestFit="1" customWidth="1"/>
    <col min="78" max="78" width="3.81640625" bestFit="1" customWidth="1"/>
    <col min="79" max="85" width="5.36328125" bestFit="1" customWidth="1"/>
    <col min="86" max="86" width="3.81640625" bestFit="1" customWidth="1"/>
    <col min="87" max="89" width="5.36328125" bestFit="1" customWidth="1"/>
    <col min="90" max="90" width="3.81640625" bestFit="1" customWidth="1"/>
    <col min="91" max="95" width="5.36328125" bestFit="1" customWidth="1"/>
    <col min="96" max="96" width="3.81640625" bestFit="1" customWidth="1"/>
    <col min="97" max="103" width="5.36328125" bestFit="1" customWidth="1"/>
    <col min="104" max="104" width="3.81640625" bestFit="1" customWidth="1"/>
    <col min="105" max="117" width="5.36328125" bestFit="1" customWidth="1"/>
    <col min="118" max="118" width="3.81640625" bestFit="1" customWidth="1"/>
    <col min="119" max="123" width="5.36328125" bestFit="1" customWidth="1"/>
    <col min="124" max="124" width="3.81640625" bestFit="1" customWidth="1"/>
    <col min="125" max="130" width="5.36328125" bestFit="1" customWidth="1"/>
    <col min="131" max="131" width="3.81640625" bestFit="1" customWidth="1"/>
    <col min="132" max="146" width="5.36328125" bestFit="1" customWidth="1"/>
    <col min="147" max="147" width="3.81640625" bestFit="1" customWidth="1"/>
    <col min="148" max="153" width="5.36328125" bestFit="1" customWidth="1"/>
    <col min="154" max="154" width="3.81640625" bestFit="1" customWidth="1"/>
    <col min="155" max="160" width="5.36328125" bestFit="1" customWidth="1"/>
    <col min="161" max="161" width="3.81640625" bestFit="1" customWidth="1"/>
    <col min="162" max="166" width="5.36328125" bestFit="1" customWidth="1"/>
    <col min="167" max="167" width="3.81640625" bestFit="1" customWidth="1"/>
    <col min="168" max="171" width="5.36328125" bestFit="1" customWidth="1"/>
    <col min="172" max="172" width="3.81640625" bestFit="1" customWidth="1"/>
    <col min="173" max="182" width="5.36328125" bestFit="1" customWidth="1"/>
    <col min="183" max="183" width="3.81640625" bestFit="1" customWidth="1"/>
    <col min="184" max="185" width="5.36328125" bestFit="1" customWidth="1"/>
    <col min="186" max="186" width="3.81640625" bestFit="1" customWidth="1"/>
    <col min="187" max="187" width="5.36328125" bestFit="1" customWidth="1"/>
    <col min="188" max="188" width="3.81640625" bestFit="1" customWidth="1"/>
    <col min="189" max="206" width="5.36328125" bestFit="1" customWidth="1"/>
    <col min="207" max="207" width="3.81640625" bestFit="1" customWidth="1"/>
    <col min="208" max="210" width="5.36328125" bestFit="1" customWidth="1"/>
    <col min="211" max="211" width="3.81640625" bestFit="1" customWidth="1"/>
    <col min="212" max="221" width="5.36328125" bestFit="1" customWidth="1"/>
    <col min="222" max="222" width="3.81640625" bestFit="1" customWidth="1"/>
    <col min="223" max="237" width="5.36328125" bestFit="1" customWidth="1"/>
    <col min="238" max="238" width="3.81640625" bestFit="1" customWidth="1"/>
    <col min="239" max="239" width="5.36328125" bestFit="1" customWidth="1"/>
    <col min="240" max="240" width="3.81640625" bestFit="1" customWidth="1"/>
    <col min="241" max="250" width="5.36328125" bestFit="1" customWidth="1"/>
    <col min="251" max="251" width="3.81640625" bestFit="1" customWidth="1"/>
    <col min="252" max="279" width="5.36328125" bestFit="1" customWidth="1"/>
    <col min="280" max="280" width="3.81640625" bestFit="1" customWidth="1"/>
    <col min="281" max="285" width="5.36328125" bestFit="1" customWidth="1"/>
    <col min="286" max="286" width="3.26953125" bestFit="1" customWidth="1"/>
    <col min="287" max="287" width="10.7265625" bestFit="1" customWidth="1"/>
  </cols>
  <sheetData>
    <row r="1" spans="1:7" x14ac:dyDescent="0.35">
      <c r="A1" s="9" t="s">
        <v>0</v>
      </c>
      <c r="B1" t="s">
        <v>73</v>
      </c>
    </row>
    <row r="2" spans="1:7" x14ac:dyDescent="0.35">
      <c r="A2" s="9" t="s">
        <v>2</v>
      </c>
      <c r="B2" t="s">
        <v>107</v>
      </c>
    </row>
    <row r="4" spans="1:7" x14ac:dyDescent="0.35">
      <c r="A4" s="9" t="s">
        <v>1</v>
      </c>
      <c r="B4" t="s">
        <v>1242</v>
      </c>
      <c r="E4" s="40" t="s">
        <v>1</v>
      </c>
      <c r="F4" s="40" t="s">
        <v>1247</v>
      </c>
      <c r="G4" s="40" t="s">
        <v>1243</v>
      </c>
    </row>
    <row r="5" spans="1:7" x14ac:dyDescent="0.35">
      <c r="A5" s="10">
        <v>2016</v>
      </c>
      <c r="B5" s="1">
        <v>126</v>
      </c>
      <c r="E5" s="32">
        <v>2016</v>
      </c>
      <c r="F5" s="32">
        <v>126</v>
      </c>
      <c r="G5" s="32"/>
    </row>
    <row r="6" spans="1:7" x14ac:dyDescent="0.35">
      <c r="A6" s="10">
        <v>2017</v>
      </c>
      <c r="B6" s="1">
        <v>130.9</v>
      </c>
      <c r="E6" s="32">
        <v>2017</v>
      </c>
      <c r="F6" s="32">
        <v>130.9</v>
      </c>
      <c r="G6" s="41">
        <f>(F6-F5)/F5 * 100</f>
        <v>3.8888888888888933</v>
      </c>
    </row>
    <row r="7" spans="1:7" x14ac:dyDescent="0.35">
      <c r="A7" s="10">
        <v>2018</v>
      </c>
      <c r="B7" s="1">
        <v>136.5</v>
      </c>
      <c r="E7" s="32">
        <v>2018</v>
      </c>
      <c r="F7" s="32">
        <v>136.5</v>
      </c>
      <c r="G7" s="38">
        <v>4.2780748663101562</v>
      </c>
    </row>
    <row r="8" spans="1:7" x14ac:dyDescent="0.35">
      <c r="A8" s="10">
        <v>2019</v>
      </c>
      <c r="B8" s="1">
        <v>140.4</v>
      </c>
      <c r="E8" s="32">
        <v>2019</v>
      </c>
      <c r="F8" s="32">
        <v>140.4</v>
      </c>
      <c r="G8" s="38">
        <v>2.8571428571428612</v>
      </c>
    </row>
    <row r="9" spans="1:7" x14ac:dyDescent="0.35">
      <c r="A9" s="10">
        <v>2020</v>
      </c>
      <c r="B9" s="1">
        <v>148.6</v>
      </c>
      <c r="E9" s="32">
        <v>2020</v>
      </c>
      <c r="F9" s="32">
        <v>148.6</v>
      </c>
      <c r="G9" s="38">
        <v>5.8404558404558315</v>
      </c>
    </row>
    <row r="10" spans="1:7" x14ac:dyDescent="0.35">
      <c r="A10" s="10">
        <v>2021</v>
      </c>
      <c r="B10" s="1">
        <v>156.80000000000001</v>
      </c>
      <c r="E10" s="32">
        <v>2021</v>
      </c>
      <c r="F10" s="32">
        <v>156.80000000000001</v>
      </c>
      <c r="G10" s="38">
        <v>5.5181695827725559</v>
      </c>
    </row>
    <row r="11" spans="1:7" x14ac:dyDescent="0.35">
      <c r="A11" s="10">
        <v>2022</v>
      </c>
      <c r="B11" s="1">
        <v>167.7</v>
      </c>
      <c r="E11" s="42">
        <v>2022</v>
      </c>
      <c r="F11" s="42">
        <v>167.7</v>
      </c>
      <c r="G11" s="43">
        <v>6.9515306122448823</v>
      </c>
    </row>
    <row r="12" spans="1:7" x14ac:dyDescent="0.35">
      <c r="A12" s="10">
        <v>2023</v>
      </c>
      <c r="B12" s="1">
        <v>177.2</v>
      </c>
      <c r="E12" s="32">
        <v>2023</v>
      </c>
      <c r="F12" s="32">
        <v>177.2</v>
      </c>
      <c r="G12" s="38">
        <v>5.6648777579010146</v>
      </c>
    </row>
    <row r="18" spans="5:5" x14ac:dyDescent="0.35">
      <c r="E18" t="s">
        <v>1244</v>
      </c>
    </row>
    <row r="19" spans="5:5" x14ac:dyDescent="0.35">
      <c r="E19" t="s">
        <v>1245</v>
      </c>
    </row>
    <row r="21" spans="5:5" x14ac:dyDescent="0.35">
      <c r="E21" t="s">
        <v>1246</v>
      </c>
    </row>
    <row r="22" spans="5:5" x14ac:dyDescent="0.35">
      <c r="E22" t="s">
        <v>1248</v>
      </c>
    </row>
    <row r="23" spans="5:5" x14ac:dyDescent="0.35">
      <c r="E23" t="s">
        <v>1249</v>
      </c>
    </row>
    <row r="24" spans="5:5" x14ac:dyDescent="0.35">
      <c r="E24" t="s">
        <v>1250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E45C-82F2-49E6-B167-B1FAE66D2C62}">
  <dimension ref="A1:AF36"/>
  <sheetViews>
    <sheetView showGridLines="0" topLeftCell="Y16" workbookViewId="0">
      <selection activeCell="AE20" sqref="AE20"/>
    </sheetView>
  </sheetViews>
  <sheetFormatPr defaultRowHeight="14.5" x14ac:dyDescent="0.35"/>
  <cols>
    <col min="1" max="1" width="13.7265625" bestFit="1" customWidth="1"/>
    <col min="2" max="2" width="37.7265625" bestFit="1" customWidth="1"/>
    <col min="3" max="3" width="27.7265625" bestFit="1" customWidth="1"/>
    <col min="4" max="4" width="12.1796875" bestFit="1" customWidth="1"/>
    <col min="5" max="5" width="27.90625" bestFit="1" customWidth="1"/>
    <col min="6" max="6" width="24.08984375" bestFit="1" customWidth="1"/>
    <col min="7" max="7" width="16.36328125" bestFit="1" customWidth="1"/>
    <col min="8" max="8" width="24.1796875" bestFit="1" customWidth="1"/>
    <col min="9" max="9" width="11.81640625" bestFit="1" customWidth="1"/>
    <col min="10" max="10" width="17.6328125" bestFit="1" customWidth="1"/>
    <col min="11" max="11" width="22.54296875" bestFit="1" customWidth="1"/>
    <col min="12" max="12" width="9.90625" bestFit="1" customWidth="1"/>
    <col min="13" max="13" width="25" bestFit="1" customWidth="1"/>
    <col min="14" max="14" width="18.81640625" bestFit="1" customWidth="1"/>
    <col min="15" max="16" width="5.81640625" bestFit="1" customWidth="1"/>
    <col min="17" max="17" width="10.6328125" bestFit="1" customWidth="1"/>
    <col min="18" max="18" width="37.1796875" bestFit="1" customWidth="1"/>
    <col min="19" max="19" width="27.81640625" bestFit="1" customWidth="1"/>
    <col min="20" max="20" width="12.26953125" bestFit="1" customWidth="1"/>
    <col min="21" max="21" width="27.90625" bestFit="1" customWidth="1"/>
    <col min="22" max="22" width="24.1796875" bestFit="1" customWidth="1"/>
    <col min="23" max="23" width="16.26953125" bestFit="1" customWidth="1"/>
    <col min="24" max="24" width="24.08984375" bestFit="1" customWidth="1"/>
    <col min="25" max="25" width="11.81640625" bestFit="1" customWidth="1"/>
    <col min="26" max="26" width="17.6328125" bestFit="1" customWidth="1"/>
    <col min="27" max="27" width="22.453125" bestFit="1" customWidth="1"/>
    <col min="28" max="28" width="10.36328125" bestFit="1" customWidth="1"/>
    <col min="29" max="29" width="25" bestFit="1" customWidth="1"/>
    <col min="30" max="30" width="18.81640625" bestFit="1" customWidth="1"/>
    <col min="31" max="31" width="27.453125" bestFit="1" customWidth="1"/>
    <col min="32" max="32" width="12" bestFit="1" customWidth="1"/>
    <col min="33" max="40" width="5.81640625" bestFit="1" customWidth="1"/>
    <col min="41" max="41" width="3.81640625" bestFit="1" customWidth="1"/>
    <col min="42" max="65" width="5.81640625" bestFit="1" customWidth="1"/>
    <col min="66" max="66" width="3.81640625" bestFit="1" customWidth="1"/>
    <col min="67" max="68" width="5.81640625" bestFit="1" customWidth="1"/>
    <col min="69" max="69" width="3.81640625" bestFit="1" customWidth="1"/>
    <col min="70" max="99" width="5.81640625" bestFit="1" customWidth="1"/>
    <col min="100" max="100" width="3.81640625" bestFit="1" customWidth="1"/>
    <col min="101" max="108" width="5.81640625" bestFit="1" customWidth="1"/>
    <col min="109" max="109" width="3.81640625" bestFit="1" customWidth="1"/>
    <col min="110" max="120" width="5.81640625" bestFit="1" customWidth="1"/>
    <col min="121" max="121" width="3.81640625" bestFit="1" customWidth="1"/>
    <col min="122" max="127" width="5.81640625" bestFit="1" customWidth="1"/>
    <col min="128" max="128" width="3.81640625" bestFit="1" customWidth="1"/>
    <col min="129" max="151" width="5.81640625" bestFit="1" customWidth="1"/>
    <col min="152" max="152" width="3.81640625" bestFit="1" customWidth="1"/>
    <col min="153" max="170" width="5.81640625" bestFit="1" customWidth="1"/>
    <col min="171" max="171" width="3.81640625" bestFit="1" customWidth="1"/>
    <col min="172" max="172" width="5.81640625" bestFit="1" customWidth="1"/>
    <col min="173" max="173" width="3.81640625" bestFit="1" customWidth="1"/>
    <col min="174" max="184" width="5.81640625" bestFit="1" customWidth="1"/>
    <col min="185" max="185" width="3.81640625" bestFit="1" customWidth="1"/>
    <col min="186" max="193" width="5.81640625" bestFit="1" customWidth="1"/>
    <col min="194" max="194" width="3.81640625" bestFit="1" customWidth="1"/>
    <col min="195" max="195" width="5.81640625" bestFit="1" customWidth="1"/>
    <col min="196" max="196" width="3.81640625" bestFit="1" customWidth="1"/>
    <col min="197" max="198" width="5.81640625" bestFit="1" customWidth="1"/>
    <col min="199" max="199" width="3.81640625" bestFit="1" customWidth="1"/>
    <col min="200" max="204" width="5.81640625" bestFit="1" customWidth="1"/>
    <col min="205" max="205" width="11.81640625" bestFit="1" customWidth="1"/>
    <col min="206" max="206" width="5.81640625" bestFit="1" customWidth="1"/>
    <col min="207" max="207" width="3.81640625" bestFit="1" customWidth="1"/>
    <col min="208" max="208" width="11.81640625" bestFit="1" customWidth="1"/>
    <col min="209" max="220" width="5.81640625" bestFit="1" customWidth="1"/>
    <col min="221" max="221" width="3.81640625" bestFit="1" customWidth="1"/>
    <col min="222" max="223" width="5.81640625" bestFit="1" customWidth="1"/>
    <col min="224" max="224" width="7.81640625" bestFit="1" customWidth="1"/>
    <col min="225" max="226" width="5.81640625" bestFit="1" customWidth="1"/>
    <col min="227" max="227" width="11.81640625" bestFit="1" customWidth="1"/>
    <col min="228" max="228" width="6.81640625" bestFit="1" customWidth="1"/>
    <col min="229" max="233" width="5.81640625" bestFit="1" customWidth="1"/>
    <col min="234" max="234" width="3.81640625" bestFit="1" customWidth="1"/>
    <col min="235" max="236" width="5.81640625" bestFit="1" customWidth="1"/>
    <col min="237" max="237" width="3.81640625" bestFit="1" customWidth="1"/>
    <col min="238" max="246" width="5.81640625" bestFit="1" customWidth="1"/>
    <col min="247" max="247" width="3.81640625" bestFit="1" customWidth="1"/>
    <col min="248" max="251" width="5.81640625" bestFit="1" customWidth="1"/>
    <col min="252" max="252" width="3.81640625" bestFit="1" customWidth="1"/>
    <col min="253" max="266" width="5.81640625" bestFit="1" customWidth="1"/>
    <col min="267" max="267" width="3.81640625" bestFit="1" customWidth="1"/>
    <col min="268" max="270" width="5.81640625" bestFit="1" customWidth="1"/>
    <col min="271" max="271" width="3.81640625" bestFit="1" customWidth="1"/>
    <col min="272" max="282" width="5.81640625" bestFit="1" customWidth="1"/>
    <col min="283" max="283" width="3.81640625" bestFit="1" customWidth="1"/>
    <col min="284" max="290" width="5.81640625" bestFit="1" customWidth="1"/>
    <col min="291" max="291" width="3.81640625" bestFit="1" customWidth="1"/>
    <col min="292" max="296" width="5.81640625" bestFit="1" customWidth="1"/>
    <col min="297" max="297" width="10.7265625" bestFit="1" customWidth="1"/>
    <col min="298" max="299" width="5.81640625" bestFit="1" customWidth="1"/>
    <col min="300" max="300" width="3.81640625" bestFit="1" customWidth="1"/>
    <col min="301" max="306" width="5.81640625" bestFit="1" customWidth="1"/>
    <col min="307" max="307" width="12.1796875" bestFit="1" customWidth="1"/>
    <col min="308" max="308" width="9.26953125" bestFit="1" customWidth="1"/>
    <col min="309" max="312" width="5.81640625" bestFit="1" customWidth="1"/>
    <col min="313" max="313" width="3.81640625" bestFit="1" customWidth="1"/>
    <col min="314" max="326" width="5.81640625" bestFit="1" customWidth="1"/>
    <col min="327" max="327" width="12.1796875" bestFit="1" customWidth="1"/>
    <col min="328" max="328" width="10.7265625" bestFit="1" customWidth="1"/>
  </cols>
  <sheetData>
    <row r="1" spans="1:32" x14ac:dyDescent="0.35">
      <c r="A1" s="9" t="s">
        <v>0</v>
      </c>
      <c r="B1" t="s">
        <v>73</v>
      </c>
    </row>
    <row r="2" spans="1:32" x14ac:dyDescent="0.35">
      <c r="P2" s="54" t="s">
        <v>1283</v>
      </c>
      <c r="Q2" s="54"/>
      <c r="R2" s="54"/>
    </row>
    <row r="3" spans="1:32" x14ac:dyDescent="0.35">
      <c r="A3" s="9" t="s">
        <v>1171</v>
      </c>
      <c r="B3" t="s">
        <v>1263</v>
      </c>
      <c r="C3" t="s">
        <v>1262</v>
      </c>
      <c r="D3" t="s">
        <v>1261</v>
      </c>
      <c r="E3" t="s">
        <v>1260</v>
      </c>
      <c r="F3" t="s">
        <v>1259</v>
      </c>
      <c r="G3" t="s">
        <v>1257</v>
      </c>
      <c r="H3" t="s">
        <v>1258</v>
      </c>
      <c r="I3" t="s">
        <v>1256</v>
      </c>
      <c r="J3" t="s">
        <v>1255</v>
      </c>
      <c r="K3" t="s">
        <v>1254</v>
      </c>
      <c r="L3" t="s">
        <v>1253</v>
      </c>
      <c r="M3" t="s">
        <v>1252</v>
      </c>
      <c r="N3" t="s">
        <v>1251</v>
      </c>
      <c r="P3" s="46" t="s">
        <v>1</v>
      </c>
      <c r="Q3" s="46" t="s">
        <v>2</v>
      </c>
      <c r="R3" s="46" t="s">
        <v>14</v>
      </c>
      <c r="S3" s="46" t="s">
        <v>13</v>
      </c>
      <c r="T3" s="46" t="s">
        <v>12</v>
      </c>
      <c r="U3" s="46" t="s">
        <v>11</v>
      </c>
      <c r="V3" s="46" t="s">
        <v>15</v>
      </c>
      <c r="W3" s="46" t="s">
        <v>1264</v>
      </c>
      <c r="X3" s="46" t="s">
        <v>1265</v>
      </c>
      <c r="Y3" s="46" t="s">
        <v>1266</v>
      </c>
      <c r="Z3" s="46" t="s">
        <v>1267</v>
      </c>
      <c r="AA3" s="46" t="s">
        <v>1268</v>
      </c>
      <c r="AB3" s="46" t="s">
        <v>1269</v>
      </c>
      <c r="AC3" s="46" t="s">
        <v>1270</v>
      </c>
      <c r="AD3" s="46" t="s">
        <v>1271</v>
      </c>
      <c r="AE3" s="47" t="s">
        <v>1272</v>
      </c>
      <c r="AF3" s="47" t="s">
        <v>1243</v>
      </c>
    </row>
    <row r="4" spans="1:32" x14ac:dyDescent="0.35">
      <c r="A4" s="10">
        <v>2022</v>
      </c>
      <c r="B4" s="1">
        <v>2208.9</v>
      </c>
      <c r="C4" s="1">
        <v>2013.4000000000003</v>
      </c>
      <c r="D4" s="1">
        <v>2265.8999999999996</v>
      </c>
      <c r="E4" s="1">
        <v>1444.6</v>
      </c>
      <c r="F4" s="1">
        <v>2082.8999999999996</v>
      </c>
      <c r="G4" s="1">
        <v>2137.6</v>
      </c>
      <c r="H4" s="1">
        <v>1996.8999999999999</v>
      </c>
      <c r="I4" s="1">
        <v>1973.6000000000001</v>
      </c>
      <c r="J4" s="1">
        <v>2307.8000000000002</v>
      </c>
      <c r="K4" s="1">
        <v>1999.1999999999998</v>
      </c>
      <c r="L4" s="1">
        <v>2076.7000000000003</v>
      </c>
      <c r="M4" s="1">
        <v>1894.9000000000003</v>
      </c>
      <c r="N4" s="1">
        <v>2516.2000000000003</v>
      </c>
      <c r="P4" s="32">
        <v>2022</v>
      </c>
      <c r="Q4" s="32" t="s">
        <v>146</v>
      </c>
      <c r="R4" s="32">
        <v>183.9</v>
      </c>
      <c r="S4" s="32">
        <v>167.9</v>
      </c>
      <c r="T4" s="32">
        <v>187.1</v>
      </c>
      <c r="U4" s="32">
        <v>119.9</v>
      </c>
      <c r="V4" s="32">
        <v>174.9</v>
      </c>
      <c r="W4" s="32">
        <v>182.3</v>
      </c>
      <c r="X4" s="32">
        <v>164.3</v>
      </c>
      <c r="Y4" s="32">
        <v>169.7</v>
      </c>
      <c r="Z4" s="32">
        <v>200.9</v>
      </c>
      <c r="AA4" s="32">
        <v>165.8</v>
      </c>
      <c r="AB4" s="32">
        <v>170.8</v>
      </c>
      <c r="AC4" s="32">
        <v>155</v>
      </c>
      <c r="AD4" s="32">
        <v>219.4</v>
      </c>
      <c r="AE4" s="32">
        <f>SUM(R4:AD4)</f>
        <v>2261.9</v>
      </c>
      <c r="AF4" s="32"/>
    </row>
    <row r="5" spans="1:32" x14ac:dyDescent="0.35">
      <c r="A5" s="44" t="s">
        <v>31</v>
      </c>
      <c r="B5" s="1">
        <v>177.3</v>
      </c>
      <c r="C5" s="1">
        <v>164.3</v>
      </c>
      <c r="D5" s="1">
        <v>172.1</v>
      </c>
      <c r="E5" s="1">
        <v>120</v>
      </c>
      <c r="F5" s="1">
        <v>166.4</v>
      </c>
      <c r="G5" s="1">
        <v>174.3</v>
      </c>
      <c r="H5" s="1">
        <v>163.9</v>
      </c>
      <c r="I5" s="1">
        <v>153.69999999999999</v>
      </c>
      <c r="J5" s="1">
        <v>184.7</v>
      </c>
      <c r="K5" s="1">
        <v>160.5</v>
      </c>
      <c r="L5" s="1">
        <v>178.8</v>
      </c>
      <c r="M5" s="1">
        <v>149.5</v>
      </c>
      <c r="N5" s="1">
        <v>198.7</v>
      </c>
      <c r="P5" s="32">
        <v>2022</v>
      </c>
      <c r="Q5" s="32" t="s">
        <v>163</v>
      </c>
      <c r="R5" s="32">
        <v>185.2</v>
      </c>
      <c r="S5" s="32">
        <v>168.4</v>
      </c>
      <c r="T5" s="32">
        <v>190</v>
      </c>
      <c r="U5" s="32">
        <v>120</v>
      </c>
      <c r="V5" s="32">
        <v>175</v>
      </c>
      <c r="W5" s="32">
        <v>182.1</v>
      </c>
      <c r="X5" s="32">
        <v>164.3</v>
      </c>
      <c r="Y5" s="32">
        <v>174.2</v>
      </c>
      <c r="Z5" s="32">
        <v>195.8</v>
      </c>
      <c r="AA5" s="32">
        <v>166.6</v>
      </c>
      <c r="AB5" s="32">
        <v>175.2</v>
      </c>
      <c r="AC5" s="32">
        <v>156.5</v>
      </c>
      <c r="AD5" s="32">
        <v>213</v>
      </c>
      <c r="AE5" s="32">
        <f t="shared" ref="AE5:AE15" si="0">SUM(R5:AD5)</f>
        <v>2266.3000000000002</v>
      </c>
      <c r="AF5" s="38">
        <f>(AE5-AE4)/AE5 * 100</f>
        <v>0.19414905352336806</v>
      </c>
    </row>
    <row r="6" spans="1:32" x14ac:dyDescent="0.35">
      <c r="A6" s="44" t="s">
        <v>85</v>
      </c>
      <c r="B6" s="1">
        <v>178</v>
      </c>
      <c r="C6" s="1">
        <v>164.7</v>
      </c>
      <c r="D6" s="1">
        <v>174.3</v>
      </c>
      <c r="E6" s="1">
        <v>118.9</v>
      </c>
      <c r="F6" s="1">
        <v>166.2</v>
      </c>
      <c r="G6" s="1">
        <v>169.7</v>
      </c>
      <c r="H6" s="1">
        <v>163.69999999999999</v>
      </c>
      <c r="I6" s="1">
        <v>153.69999999999999</v>
      </c>
      <c r="J6" s="1">
        <v>184.9</v>
      </c>
      <c r="K6" s="1">
        <v>160.69999999999999</v>
      </c>
      <c r="L6" s="1">
        <v>175.8</v>
      </c>
      <c r="M6" s="1">
        <v>150</v>
      </c>
      <c r="N6" s="1">
        <v>200.6</v>
      </c>
      <c r="P6" s="32">
        <v>2022</v>
      </c>
      <c r="Q6" s="32" t="s">
        <v>182</v>
      </c>
      <c r="R6" s="32">
        <v>186.3</v>
      </c>
      <c r="S6" s="32">
        <v>168.8</v>
      </c>
      <c r="T6" s="32">
        <v>193.6</v>
      </c>
      <c r="U6" s="32">
        <v>120.9</v>
      </c>
      <c r="V6" s="32">
        <v>176.3</v>
      </c>
      <c r="W6" s="32">
        <v>186.7</v>
      </c>
      <c r="X6" s="32">
        <v>167.2</v>
      </c>
      <c r="Y6" s="32">
        <v>172.9</v>
      </c>
      <c r="Z6" s="32">
        <v>192.4</v>
      </c>
      <c r="AA6" s="32">
        <v>168.1</v>
      </c>
      <c r="AB6" s="32">
        <v>169.2</v>
      </c>
      <c r="AC6" s="32">
        <v>160.30000000000001</v>
      </c>
      <c r="AD6" s="32">
        <v>206.5</v>
      </c>
      <c r="AE6" s="32">
        <f t="shared" si="0"/>
        <v>2269.2000000000003</v>
      </c>
      <c r="AF6" s="38">
        <f t="shared" ref="AF6:AF15" si="1">(AE6-AE5)/AE6 * 100</f>
        <v>0.12779834302838403</v>
      </c>
    </row>
    <row r="7" spans="1:32" x14ac:dyDescent="0.35">
      <c r="A7" s="44" t="s">
        <v>107</v>
      </c>
      <c r="B7" s="1">
        <v>179.3</v>
      </c>
      <c r="C7" s="1">
        <v>165.3</v>
      </c>
      <c r="D7" s="1">
        <v>177.4</v>
      </c>
      <c r="E7" s="1">
        <v>118.8</v>
      </c>
      <c r="F7" s="1">
        <v>168.4</v>
      </c>
      <c r="G7" s="1">
        <v>166.9</v>
      </c>
      <c r="H7" s="1">
        <v>163.9</v>
      </c>
      <c r="I7" s="1">
        <v>157.6</v>
      </c>
      <c r="J7" s="1">
        <v>194.6</v>
      </c>
      <c r="K7" s="1">
        <v>162.19999999999999</v>
      </c>
      <c r="L7" s="1">
        <v>167.8</v>
      </c>
      <c r="M7" s="1">
        <v>151.30000000000001</v>
      </c>
      <c r="N7" s="1">
        <v>210.7</v>
      </c>
      <c r="P7" s="32">
        <v>2022</v>
      </c>
      <c r="Q7" s="32" t="s">
        <v>197</v>
      </c>
      <c r="R7" s="32">
        <v>187.4</v>
      </c>
      <c r="S7" s="32">
        <v>169.4</v>
      </c>
      <c r="T7" s="32">
        <v>197.3</v>
      </c>
      <c r="U7" s="32">
        <v>121.6</v>
      </c>
      <c r="V7" s="32">
        <v>177.8</v>
      </c>
      <c r="W7" s="32">
        <v>191.8</v>
      </c>
      <c r="X7" s="32">
        <v>169.1</v>
      </c>
      <c r="Y7" s="32">
        <v>165.7</v>
      </c>
      <c r="Z7" s="32">
        <v>188.7</v>
      </c>
      <c r="AA7" s="32">
        <v>169.7</v>
      </c>
      <c r="AB7" s="32">
        <v>169.7</v>
      </c>
      <c r="AC7" s="32">
        <v>163.5</v>
      </c>
      <c r="AD7" s="32">
        <v>209.2</v>
      </c>
      <c r="AE7" s="32">
        <f t="shared" si="0"/>
        <v>2280.8999999999996</v>
      </c>
      <c r="AF7" s="38">
        <f t="shared" si="1"/>
        <v>0.51295541233720743</v>
      </c>
    </row>
    <row r="8" spans="1:32" x14ac:dyDescent="0.35">
      <c r="A8" s="44" t="s">
        <v>123</v>
      </c>
      <c r="B8" s="1">
        <v>180.9</v>
      </c>
      <c r="C8" s="1">
        <v>166.2</v>
      </c>
      <c r="D8" s="1">
        <v>181.3</v>
      </c>
      <c r="E8" s="1">
        <v>119</v>
      </c>
      <c r="F8" s="1">
        <v>170.8</v>
      </c>
      <c r="G8" s="1">
        <v>166.2</v>
      </c>
      <c r="H8" s="1">
        <v>164.7</v>
      </c>
      <c r="I8" s="1">
        <v>172.6</v>
      </c>
      <c r="J8" s="1">
        <v>199.5</v>
      </c>
      <c r="K8" s="1">
        <v>163.9</v>
      </c>
      <c r="L8" s="1">
        <v>164.5</v>
      </c>
      <c r="M8" s="1">
        <v>152.9</v>
      </c>
      <c r="N8" s="1">
        <v>211.8</v>
      </c>
      <c r="P8" s="32">
        <v>2022</v>
      </c>
      <c r="Q8" s="32" t="s">
        <v>207</v>
      </c>
      <c r="R8" s="32">
        <v>188.3</v>
      </c>
      <c r="S8" s="32">
        <v>169.9</v>
      </c>
      <c r="T8" s="32">
        <v>199.9</v>
      </c>
      <c r="U8" s="32">
        <v>121.9</v>
      </c>
      <c r="V8" s="32">
        <v>179.6</v>
      </c>
      <c r="W8" s="32">
        <v>199.7</v>
      </c>
      <c r="X8" s="32">
        <v>169.8</v>
      </c>
      <c r="Y8" s="32">
        <v>163.80000000000001</v>
      </c>
      <c r="Z8" s="32">
        <v>186.5</v>
      </c>
      <c r="AA8" s="32">
        <v>170.9</v>
      </c>
      <c r="AB8" s="32">
        <v>170.9</v>
      </c>
      <c r="AC8" s="32">
        <v>165.2</v>
      </c>
      <c r="AD8" s="32">
        <v>210.9</v>
      </c>
      <c r="AE8" s="32">
        <f t="shared" si="0"/>
        <v>2297.3000000000002</v>
      </c>
      <c r="AF8" s="38">
        <f t="shared" si="1"/>
        <v>0.71388151308059655</v>
      </c>
    </row>
    <row r="9" spans="1:32" x14ac:dyDescent="0.35">
      <c r="A9" s="44" t="s">
        <v>136</v>
      </c>
      <c r="B9" s="1">
        <v>182.5</v>
      </c>
      <c r="C9" s="1">
        <v>167.1</v>
      </c>
      <c r="D9" s="1">
        <v>184.9</v>
      </c>
      <c r="E9" s="1">
        <v>119.7</v>
      </c>
      <c r="F9" s="1">
        <v>173.3</v>
      </c>
      <c r="G9" s="1">
        <v>174.9</v>
      </c>
      <c r="H9" s="1">
        <v>164.7</v>
      </c>
      <c r="I9" s="1">
        <v>171</v>
      </c>
      <c r="J9" s="1">
        <v>202.4</v>
      </c>
      <c r="K9" s="1">
        <v>164.9</v>
      </c>
      <c r="L9" s="1">
        <v>162.4</v>
      </c>
      <c r="M9" s="1">
        <v>154.1</v>
      </c>
      <c r="N9" s="1">
        <v>217</v>
      </c>
      <c r="P9" s="32">
        <v>2022</v>
      </c>
      <c r="Q9" s="32" t="s">
        <v>233</v>
      </c>
      <c r="R9" s="32">
        <v>189.5</v>
      </c>
      <c r="S9" s="32">
        <v>170.4</v>
      </c>
      <c r="T9" s="32">
        <v>202.8</v>
      </c>
      <c r="U9" s="32">
        <v>122.1</v>
      </c>
      <c r="V9" s="32">
        <v>178.3</v>
      </c>
      <c r="W9" s="32">
        <v>183.1</v>
      </c>
      <c r="X9" s="32">
        <v>170.5</v>
      </c>
      <c r="Y9" s="32">
        <v>160.69999999999999</v>
      </c>
      <c r="Z9" s="32">
        <v>188.9</v>
      </c>
      <c r="AA9" s="32">
        <v>172.3</v>
      </c>
      <c r="AB9" s="32">
        <v>181.4</v>
      </c>
      <c r="AC9" s="32">
        <v>167.4</v>
      </c>
      <c r="AD9" s="32">
        <v>209.4</v>
      </c>
      <c r="AE9" s="32">
        <f t="shared" si="0"/>
        <v>2296.8000000000002</v>
      </c>
      <c r="AF9" s="38">
        <f t="shared" si="1"/>
        <v>-2.1769418321142455E-2</v>
      </c>
    </row>
    <row r="10" spans="1:32" x14ac:dyDescent="0.35">
      <c r="A10" s="44" t="s">
        <v>146</v>
      </c>
      <c r="B10" s="1">
        <v>183.9</v>
      </c>
      <c r="C10" s="1">
        <v>167.9</v>
      </c>
      <c r="D10" s="1">
        <v>187.1</v>
      </c>
      <c r="E10" s="1">
        <v>119.9</v>
      </c>
      <c r="F10" s="1">
        <v>174.9</v>
      </c>
      <c r="G10" s="1">
        <v>182.3</v>
      </c>
      <c r="H10" s="1">
        <v>164.3</v>
      </c>
      <c r="I10" s="1">
        <v>169.7</v>
      </c>
      <c r="J10" s="1">
        <v>200.9</v>
      </c>
      <c r="K10" s="1">
        <v>165.8</v>
      </c>
      <c r="L10" s="1">
        <v>170.8</v>
      </c>
      <c r="M10" s="1">
        <v>155</v>
      </c>
      <c r="N10" s="1">
        <v>219.4</v>
      </c>
      <c r="P10" s="32">
        <v>2022</v>
      </c>
      <c r="Q10" s="32" t="s">
        <v>242</v>
      </c>
      <c r="R10" s="32">
        <v>190.3</v>
      </c>
      <c r="S10" s="32">
        <v>171</v>
      </c>
      <c r="T10" s="32">
        <v>205.2</v>
      </c>
      <c r="U10" s="32">
        <v>121.8</v>
      </c>
      <c r="V10" s="32">
        <v>175.9</v>
      </c>
      <c r="W10" s="32">
        <v>159.9</v>
      </c>
      <c r="X10" s="32">
        <v>170.8</v>
      </c>
      <c r="Y10" s="32">
        <v>158</v>
      </c>
      <c r="Z10" s="32">
        <v>188.5</v>
      </c>
      <c r="AA10" s="32">
        <v>173.6</v>
      </c>
      <c r="AB10" s="32">
        <v>190.2</v>
      </c>
      <c r="AC10" s="32">
        <v>169.2</v>
      </c>
      <c r="AD10" s="32">
        <v>209</v>
      </c>
      <c r="AE10" s="32">
        <f t="shared" si="0"/>
        <v>2283.3999999999996</v>
      </c>
      <c r="AF10" s="38">
        <f t="shared" si="1"/>
        <v>-0.58684417973200265</v>
      </c>
    </row>
    <row r="11" spans="1:32" x14ac:dyDescent="0.35">
      <c r="A11" s="44" t="s">
        <v>163</v>
      </c>
      <c r="B11" s="1">
        <v>185.2</v>
      </c>
      <c r="C11" s="1">
        <v>168.4</v>
      </c>
      <c r="D11" s="1">
        <v>190</v>
      </c>
      <c r="E11" s="1">
        <v>120</v>
      </c>
      <c r="F11" s="1">
        <v>175</v>
      </c>
      <c r="G11" s="1">
        <v>182.1</v>
      </c>
      <c r="H11" s="1">
        <v>164.3</v>
      </c>
      <c r="I11" s="1">
        <v>174.2</v>
      </c>
      <c r="J11" s="1">
        <v>195.8</v>
      </c>
      <c r="K11" s="1">
        <v>166.6</v>
      </c>
      <c r="L11" s="1">
        <v>175.2</v>
      </c>
      <c r="M11" s="1">
        <v>156.5</v>
      </c>
      <c r="N11" s="1">
        <v>213</v>
      </c>
      <c r="P11" s="32">
        <v>2023</v>
      </c>
      <c r="Q11" s="32" t="s">
        <v>31</v>
      </c>
      <c r="R11" s="32">
        <v>191.2</v>
      </c>
      <c r="S11" s="32">
        <v>171.4</v>
      </c>
      <c r="T11" s="32">
        <v>208.4</v>
      </c>
      <c r="U11" s="32">
        <v>121.1</v>
      </c>
      <c r="V11" s="32">
        <v>176.7</v>
      </c>
      <c r="W11" s="32">
        <v>153.9</v>
      </c>
      <c r="X11" s="32">
        <v>170.9</v>
      </c>
      <c r="Y11" s="32">
        <v>158.30000000000001</v>
      </c>
      <c r="Z11" s="32">
        <v>187.2</v>
      </c>
      <c r="AA11" s="32">
        <v>174.6</v>
      </c>
      <c r="AB11" s="32">
        <v>194.5</v>
      </c>
      <c r="AC11" s="32">
        <v>173.8</v>
      </c>
      <c r="AD11" s="32">
        <v>210.7</v>
      </c>
      <c r="AE11" s="32">
        <f t="shared" si="0"/>
        <v>2292.6999999999998</v>
      </c>
      <c r="AF11" s="38">
        <f t="shared" si="1"/>
        <v>0.40563527718411407</v>
      </c>
    </row>
    <row r="12" spans="1:32" x14ac:dyDescent="0.35">
      <c r="A12" s="44" t="s">
        <v>182</v>
      </c>
      <c r="B12" s="1">
        <v>186.3</v>
      </c>
      <c r="C12" s="1">
        <v>168.8</v>
      </c>
      <c r="D12" s="1">
        <v>193.6</v>
      </c>
      <c r="E12" s="1">
        <v>120.9</v>
      </c>
      <c r="F12" s="1">
        <v>176.3</v>
      </c>
      <c r="G12" s="1">
        <v>186.7</v>
      </c>
      <c r="H12" s="1">
        <v>167.2</v>
      </c>
      <c r="I12" s="1">
        <v>172.9</v>
      </c>
      <c r="J12" s="1">
        <v>192.4</v>
      </c>
      <c r="K12" s="1">
        <v>168.1</v>
      </c>
      <c r="L12" s="1">
        <v>169.2</v>
      </c>
      <c r="M12" s="1">
        <v>160.30000000000001</v>
      </c>
      <c r="N12" s="1">
        <v>206.5</v>
      </c>
      <c r="P12" s="49">
        <v>2023</v>
      </c>
      <c r="Q12" s="49" t="s">
        <v>85</v>
      </c>
      <c r="R12" s="49">
        <v>193</v>
      </c>
      <c r="S12" s="49">
        <v>172.3</v>
      </c>
      <c r="T12" s="49">
        <v>209.7</v>
      </c>
      <c r="U12" s="49">
        <v>120</v>
      </c>
      <c r="V12" s="49">
        <v>177</v>
      </c>
      <c r="W12" s="49">
        <v>152.69999999999999</v>
      </c>
      <c r="X12" s="49">
        <v>171</v>
      </c>
      <c r="Y12" s="49">
        <v>169.5</v>
      </c>
      <c r="Z12" s="49">
        <v>179.3</v>
      </c>
      <c r="AA12" s="49">
        <v>177.3</v>
      </c>
      <c r="AB12" s="49">
        <v>175.2</v>
      </c>
      <c r="AC12" s="49">
        <v>174.4</v>
      </c>
      <c r="AD12" s="49">
        <v>207.7</v>
      </c>
      <c r="AE12" s="49">
        <f t="shared" si="0"/>
        <v>2279.1</v>
      </c>
      <c r="AF12" s="50">
        <f t="shared" si="1"/>
        <v>-0.59672677811416397</v>
      </c>
    </row>
    <row r="13" spans="1:32" x14ac:dyDescent="0.35">
      <c r="A13" s="44" t="s">
        <v>197</v>
      </c>
      <c r="B13" s="1">
        <v>187.4</v>
      </c>
      <c r="C13" s="1">
        <v>169.4</v>
      </c>
      <c r="D13" s="1">
        <v>197.3</v>
      </c>
      <c r="E13" s="1">
        <v>121.6</v>
      </c>
      <c r="F13" s="1">
        <v>177.8</v>
      </c>
      <c r="G13" s="1">
        <v>191.8</v>
      </c>
      <c r="H13" s="1">
        <v>169.1</v>
      </c>
      <c r="I13" s="1">
        <v>165.7</v>
      </c>
      <c r="J13" s="1">
        <v>188.7</v>
      </c>
      <c r="K13" s="1">
        <v>169.7</v>
      </c>
      <c r="L13" s="1">
        <v>169.7</v>
      </c>
      <c r="M13" s="1">
        <v>163.5</v>
      </c>
      <c r="N13" s="1">
        <v>209.2</v>
      </c>
      <c r="P13" s="32">
        <v>2023</v>
      </c>
      <c r="Q13" s="32" t="s">
        <v>107</v>
      </c>
      <c r="R13" s="32">
        <v>193</v>
      </c>
      <c r="S13" s="32">
        <v>172.3</v>
      </c>
      <c r="T13" s="32">
        <v>209.7</v>
      </c>
      <c r="U13" s="32">
        <v>120</v>
      </c>
      <c r="V13" s="32">
        <v>177</v>
      </c>
      <c r="W13" s="32">
        <v>152.80000000000001</v>
      </c>
      <c r="X13" s="32">
        <v>171.1</v>
      </c>
      <c r="Y13" s="32">
        <v>169.5</v>
      </c>
      <c r="Z13" s="32">
        <v>179.2</v>
      </c>
      <c r="AA13" s="32">
        <v>177.3</v>
      </c>
      <c r="AB13" s="32">
        <v>175.2</v>
      </c>
      <c r="AC13" s="32">
        <v>174.4</v>
      </c>
      <c r="AD13" s="32">
        <v>207.7</v>
      </c>
      <c r="AE13" s="32">
        <f t="shared" si="0"/>
        <v>2279.1999999999998</v>
      </c>
      <c r="AF13" s="38">
        <f t="shared" si="1"/>
        <v>4.3875043875003976E-3</v>
      </c>
    </row>
    <row r="14" spans="1:32" x14ac:dyDescent="0.35">
      <c r="A14" s="44" t="s">
        <v>207</v>
      </c>
      <c r="B14" s="1">
        <v>188.3</v>
      </c>
      <c r="C14" s="1">
        <v>169.9</v>
      </c>
      <c r="D14" s="1">
        <v>199.9</v>
      </c>
      <c r="E14" s="1">
        <v>121.9</v>
      </c>
      <c r="F14" s="1">
        <v>179.6</v>
      </c>
      <c r="G14" s="1">
        <v>199.7</v>
      </c>
      <c r="H14" s="1">
        <v>169.8</v>
      </c>
      <c r="I14" s="1">
        <v>163.80000000000001</v>
      </c>
      <c r="J14" s="1">
        <v>186.5</v>
      </c>
      <c r="K14" s="1">
        <v>170.9</v>
      </c>
      <c r="L14" s="1">
        <v>170.9</v>
      </c>
      <c r="M14" s="1">
        <v>165.2</v>
      </c>
      <c r="N14" s="1">
        <v>210.9</v>
      </c>
      <c r="P14" s="32">
        <v>2023</v>
      </c>
      <c r="Q14" s="32" t="s">
        <v>123</v>
      </c>
      <c r="R14" s="32">
        <v>193.5</v>
      </c>
      <c r="S14" s="32">
        <v>172.9</v>
      </c>
      <c r="T14" s="32">
        <v>212.9</v>
      </c>
      <c r="U14" s="32">
        <v>121.3</v>
      </c>
      <c r="V14" s="32">
        <v>177.9</v>
      </c>
      <c r="W14" s="32">
        <v>155.4</v>
      </c>
      <c r="X14" s="32">
        <v>173.4</v>
      </c>
      <c r="Y14" s="32">
        <v>176.3</v>
      </c>
      <c r="Z14" s="32">
        <v>174.9</v>
      </c>
      <c r="AA14" s="32">
        <v>178.4</v>
      </c>
      <c r="AB14" s="32">
        <v>169.6</v>
      </c>
      <c r="AC14" s="32">
        <v>173.8</v>
      </c>
      <c r="AD14" s="32">
        <v>209.3</v>
      </c>
      <c r="AE14" s="32">
        <f t="shared" si="0"/>
        <v>2289.6000000000004</v>
      </c>
      <c r="AF14" s="38">
        <f t="shared" si="1"/>
        <v>0.45422781271840251</v>
      </c>
    </row>
    <row r="15" spans="1:32" x14ac:dyDescent="0.35">
      <c r="A15" s="44" t="s">
        <v>233</v>
      </c>
      <c r="B15" s="1">
        <v>189.5</v>
      </c>
      <c r="C15" s="1">
        <v>170.4</v>
      </c>
      <c r="D15" s="1">
        <v>202.8</v>
      </c>
      <c r="E15" s="1">
        <v>122.1</v>
      </c>
      <c r="F15" s="1">
        <v>178.3</v>
      </c>
      <c r="G15" s="1">
        <v>183.1</v>
      </c>
      <c r="H15" s="1">
        <v>170.5</v>
      </c>
      <c r="I15" s="1">
        <v>160.69999999999999</v>
      </c>
      <c r="J15" s="1">
        <v>188.9</v>
      </c>
      <c r="K15" s="1">
        <v>172.3</v>
      </c>
      <c r="L15" s="1">
        <v>181.4</v>
      </c>
      <c r="M15" s="1">
        <v>167.4</v>
      </c>
      <c r="N15" s="1">
        <v>209.4</v>
      </c>
      <c r="P15" s="42">
        <v>2023</v>
      </c>
      <c r="Q15" s="42" t="s">
        <v>136</v>
      </c>
      <c r="R15" s="42">
        <v>194.2</v>
      </c>
      <c r="S15" s="42">
        <v>173.4</v>
      </c>
      <c r="T15" s="42">
        <v>218</v>
      </c>
      <c r="U15" s="42">
        <v>122.7</v>
      </c>
      <c r="V15" s="42">
        <v>179.1</v>
      </c>
      <c r="W15" s="42">
        <v>161</v>
      </c>
      <c r="X15" s="42">
        <v>175.6</v>
      </c>
      <c r="Y15" s="42">
        <v>172.2</v>
      </c>
      <c r="Z15" s="42">
        <v>170</v>
      </c>
      <c r="AA15" s="42">
        <v>179.5</v>
      </c>
      <c r="AB15" s="42">
        <v>173.2</v>
      </c>
      <c r="AC15" s="42">
        <v>173.7</v>
      </c>
      <c r="AD15" s="42">
        <v>214.3</v>
      </c>
      <c r="AE15" s="42">
        <f t="shared" si="0"/>
        <v>2306.9</v>
      </c>
      <c r="AF15" s="43">
        <f t="shared" si="1"/>
        <v>0.74992414062160162</v>
      </c>
    </row>
    <row r="16" spans="1:32" x14ac:dyDescent="0.35">
      <c r="A16" s="44" t="s">
        <v>242</v>
      </c>
      <c r="B16" s="1">
        <v>190.3</v>
      </c>
      <c r="C16" s="1">
        <v>171</v>
      </c>
      <c r="D16" s="1">
        <v>205.2</v>
      </c>
      <c r="E16" s="1">
        <v>121.8</v>
      </c>
      <c r="F16" s="1">
        <v>175.9</v>
      </c>
      <c r="G16" s="1">
        <v>159.9</v>
      </c>
      <c r="H16" s="1">
        <v>170.8</v>
      </c>
      <c r="I16" s="1">
        <v>158</v>
      </c>
      <c r="J16" s="1">
        <v>188.5</v>
      </c>
      <c r="K16" s="1">
        <v>173.6</v>
      </c>
      <c r="L16" s="1">
        <v>190.2</v>
      </c>
      <c r="M16" s="1">
        <v>169.2</v>
      </c>
      <c r="N16" s="1">
        <v>209</v>
      </c>
    </row>
    <row r="17" spans="1:32" x14ac:dyDescent="0.35">
      <c r="A17" s="10">
        <v>2023</v>
      </c>
      <c r="B17" s="1">
        <v>964.90000000000009</v>
      </c>
      <c r="C17" s="1">
        <v>862.3</v>
      </c>
      <c r="D17" s="1">
        <v>1058.6999999999998</v>
      </c>
      <c r="E17" s="1">
        <v>605.1</v>
      </c>
      <c r="F17" s="1">
        <v>887.7</v>
      </c>
      <c r="G17" s="1">
        <v>775.80000000000007</v>
      </c>
      <c r="H17" s="1">
        <v>862</v>
      </c>
      <c r="I17" s="1">
        <v>845.8</v>
      </c>
      <c r="J17" s="1">
        <v>890.6</v>
      </c>
      <c r="K17" s="1">
        <v>887.1</v>
      </c>
      <c r="L17" s="1">
        <v>887.7</v>
      </c>
      <c r="M17" s="1">
        <v>870.10000000000014</v>
      </c>
      <c r="N17" s="1">
        <v>1049.6999999999998</v>
      </c>
    </row>
    <row r="18" spans="1:32" x14ac:dyDescent="0.35">
      <c r="A18" s="44" t="s">
        <v>31</v>
      </c>
      <c r="B18" s="1">
        <v>191.2</v>
      </c>
      <c r="C18" s="1">
        <v>171.4</v>
      </c>
      <c r="D18" s="1">
        <v>208.4</v>
      </c>
      <c r="E18" s="1">
        <v>121.1</v>
      </c>
      <c r="F18" s="1">
        <v>176.7</v>
      </c>
      <c r="G18" s="1">
        <v>153.9</v>
      </c>
      <c r="H18" s="1">
        <v>170.9</v>
      </c>
      <c r="I18" s="1">
        <v>158.30000000000001</v>
      </c>
      <c r="J18" s="1">
        <v>187.2</v>
      </c>
      <c r="K18" s="1">
        <v>174.6</v>
      </c>
      <c r="L18" s="1">
        <v>194.5</v>
      </c>
      <c r="M18" s="1">
        <v>173.8</v>
      </c>
      <c r="N18" s="1">
        <v>210.7</v>
      </c>
      <c r="P18" s="52" t="s">
        <v>1282</v>
      </c>
      <c r="Q18" s="52"/>
      <c r="R18" s="52"/>
      <c r="S18" s="52"/>
    </row>
    <row r="19" spans="1:32" x14ac:dyDescent="0.35">
      <c r="A19" s="44" t="s">
        <v>85</v>
      </c>
      <c r="B19" s="1">
        <v>193</v>
      </c>
      <c r="C19" s="1">
        <v>172.3</v>
      </c>
      <c r="D19" s="1">
        <v>209.7</v>
      </c>
      <c r="E19" s="1">
        <v>120</v>
      </c>
      <c r="F19" s="1">
        <v>177</v>
      </c>
      <c r="G19" s="1">
        <v>152.69999999999999</v>
      </c>
      <c r="H19" s="1">
        <v>171</v>
      </c>
      <c r="I19" s="1">
        <v>169.5</v>
      </c>
      <c r="J19" s="1">
        <v>179.3</v>
      </c>
      <c r="K19" s="1">
        <v>177.3</v>
      </c>
      <c r="L19" s="1">
        <v>175.2</v>
      </c>
      <c r="M19" s="1">
        <v>174.4</v>
      </c>
      <c r="N19" s="1">
        <v>207.7</v>
      </c>
      <c r="P19" s="53" t="s">
        <v>1</v>
      </c>
      <c r="Q19" s="53" t="s">
        <v>2</v>
      </c>
      <c r="R19" s="53" t="s">
        <v>14</v>
      </c>
      <c r="S19" s="53" t="s">
        <v>13</v>
      </c>
      <c r="T19" s="53" t="s">
        <v>12</v>
      </c>
      <c r="U19" s="53" t="s">
        <v>11</v>
      </c>
      <c r="V19" s="53" t="s">
        <v>15</v>
      </c>
      <c r="W19" s="53" t="s">
        <v>1264</v>
      </c>
      <c r="X19" s="53" t="s">
        <v>1265</v>
      </c>
      <c r="Y19" s="53" t="s">
        <v>1266</v>
      </c>
      <c r="Z19" s="53" t="s">
        <v>1267</v>
      </c>
      <c r="AA19" s="53" t="s">
        <v>1268</v>
      </c>
      <c r="AB19" s="53" t="s">
        <v>1269</v>
      </c>
      <c r="AC19" s="53" t="s">
        <v>1270</v>
      </c>
      <c r="AD19" s="53" t="s">
        <v>1271</v>
      </c>
      <c r="AE19" s="53" t="s">
        <v>1273</v>
      </c>
      <c r="AF19" s="51"/>
    </row>
    <row r="20" spans="1:32" x14ac:dyDescent="0.35">
      <c r="A20" s="44" t="s">
        <v>107</v>
      </c>
      <c r="B20" s="1">
        <v>193</v>
      </c>
      <c r="C20" s="1">
        <v>172.3</v>
      </c>
      <c r="D20" s="1">
        <v>209.7</v>
      </c>
      <c r="E20" s="1">
        <v>120</v>
      </c>
      <c r="F20" s="1">
        <v>177</v>
      </c>
      <c r="G20" s="1">
        <v>152.80000000000001</v>
      </c>
      <c r="H20" s="1">
        <v>171.1</v>
      </c>
      <c r="I20" s="1">
        <v>169.5</v>
      </c>
      <c r="J20" s="1">
        <v>179.2</v>
      </c>
      <c r="K20" s="1">
        <v>177.3</v>
      </c>
      <c r="L20" s="1">
        <v>175.2</v>
      </c>
      <c r="M20" s="1">
        <v>174.4</v>
      </c>
      <c r="N20" s="1">
        <v>207.7</v>
      </c>
      <c r="P20" s="32">
        <v>2022</v>
      </c>
      <c r="Q20" s="32" t="s">
        <v>146</v>
      </c>
      <c r="R20" s="38">
        <f>R4/$AE$4 * 100</f>
        <v>8.1303329059640124</v>
      </c>
      <c r="S20" s="38">
        <f t="shared" ref="S20:AD20" si="2">S4/$AE$4 * 100</f>
        <v>7.4229629957115701</v>
      </c>
      <c r="T20" s="38">
        <f t="shared" si="2"/>
        <v>8.2718068880145008</v>
      </c>
      <c r="U20" s="38">
        <f t="shared" si="2"/>
        <v>5.3008532649542426</v>
      </c>
      <c r="V20" s="38">
        <f t="shared" si="2"/>
        <v>7.732437331447013</v>
      </c>
      <c r="W20" s="38">
        <f t="shared" si="2"/>
        <v>8.0595959149387699</v>
      </c>
      <c r="X20" s="38">
        <f t="shared" si="2"/>
        <v>7.2638047659047702</v>
      </c>
      <c r="Y20" s="38">
        <f t="shared" si="2"/>
        <v>7.5025421106149697</v>
      </c>
      <c r="Z20" s="38">
        <f t="shared" si="2"/>
        <v>8.8819134356072329</v>
      </c>
      <c r="AA20" s="38">
        <f t="shared" si="2"/>
        <v>7.3301206949909368</v>
      </c>
      <c r="AB20" s="38">
        <f t="shared" si="2"/>
        <v>7.5511737919448247</v>
      </c>
      <c r="AC20" s="38">
        <f t="shared" si="2"/>
        <v>6.8526460055705378</v>
      </c>
      <c r="AD20" s="38">
        <f t="shared" si="2"/>
        <v>9.6998098943366191</v>
      </c>
      <c r="AE20" s="41" t="str">
        <f>INDEX($R$19:$AD$19,1,MATCH(MAX($R20:$AD20),$R20:$AD20,0))</f>
        <v xml:space="preserve"> Meat and fish</v>
      </c>
      <c r="AF20" s="13"/>
    </row>
    <row r="21" spans="1:32" x14ac:dyDescent="0.35">
      <c r="A21" s="44" t="s">
        <v>123</v>
      </c>
      <c r="B21" s="1">
        <v>193.5</v>
      </c>
      <c r="C21" s="1">
        <v>172.9</v>
      </c>
      <c r="D21" s="1">
        <v>212.9</v>
      </c>
      <c r="E21" s="1">
        <v>121.3</v>
      </c>
      <c r="F21" s="1">
        <v>177.9</v>
      </c>
      <c r="G21" s="1">
        <v>155.4</v>
      </c>
      <c r="H21" s="1">
        <v>173.4</v>
      </c>
      <c r="I21" s="1">
        <v>176.3</v>
      </c>
      <c r="J21" s="1">
        <v>174.9</v>
      </c>
      <c r="K21" s="1">
        <v>178.4</v>
      </c>
      <c r="L21" s="1">
        <v>169.6</v>
      </c>
      <c r="M21" s="1">
        <v>173.8</v>
      </c>
      <c r="N21" s="1">
        <v>209.3</v>
      </c>
      <c r="P21" s="32">
        <v>2022</v>
      </c>
      <c r="Q21" s="32" t="s">
        <v>163</v>
      </c>
      <c r="R21" s="38">
        <f>R5/$AE$5 * 100</f>
        <v>8.1719101619379586</v>
      </c>
      <c r="S21" s="38">
        <f t="shared" ref="S21:AD21" si="3">S5/$AE$5 * 100</f>
        <v>7.4306137757578421</v>
      </c>
      <c r="T21" s="38">
        <f t="shared" si="3"/>
        <v>8.3837091294179942</v>
      </c>
      <c r="U21" s="38">
        <f t="shared" si="3"/>
        <v>5.2949741870008378</v>
      </c>
      <c r="V21" s="38">
        <f t="shared" si="3"/>
        <v>7.7218373560428892</v>
      </c>
      <c r="W21" s="38">
        <f t="shared" si="3"/>
        <v>8.0351233287737713</v>
      </c>
      <c r="X21" s="38">
        <f t="shared" si="3"/>
        <v>7.2497021577019813</v>
      </c>
      <c r="Y21" s="38">
        <f t="shared" si="3"/>
        <v>7.6865375281295485</v>
      </c>
      <c r="Z21" s="38">
        <f t="shared" si="3"/>
        <v>8.6396328817897015</v>
      </c>
      <c r="AA21" s="38">
        <f t="shared" si="3"/>
        <v>7.3511891629528296</v>
      </c>
      <c r="AB21" s="38">
        <f t="shared" si="3"/>
        <v>7.7306623130212238</v>
      </c>
      <c r="AC21" s="38">
        <f t="shared" si="3"/>
        <v>6.9055288355469262</v>
      </c>
      <c r="AD21" s="38">
        <f t="shared" si="3"/>
        <v>9.3985791819264879</v>
      </c>
      <c r="AE21" s="41" t="str">
        <f t="shared" ref="AE21:AE31" si="4">INDEX($R$19:$AD$19,1,MATCH(MAX($R21:$AD21),$R21:$AD21,0))</f>
        <v xml:space="preserve"> Meat and fish</v>
      </c>
    </row>
    <row r="22" spans="1:32" x14ac:dyDescent="0.35">
      <c r="A22" s="44" t="s">
        <v>136</v>
      </c>
      <c r="B22" s="1">
        <v>194.2</v>
      </c>
      <c r="C22" s="1">
        <v>173.4</v>
      </c>
      <c r="D22" s="1">
        <v>218</v>
      </c>
      <c r="E22" s="1">
        <v>122.7</v>
      </c>
      <c r="F22" s="1">
        <v>179.1</v>
      </c>
      <c r="G22" s="1">
        <v>161</v>
      </c>
      <c r="H22" s="1">
        <v>175.6</v>
      </c>
      <c r="I22" s="1">
        <v>172.2</v>
      </c>
      <c r="J22" s="1">
        <v>170</v>
      </c>
      <c r="K22" s="1">
        <v>179.5</v>
      </c>
      <c r="L22" s="1">
        <v>173.2</v>
      </c>
      <c r="M22" s="1">
        <v>173.7</v>
      </c>
      <c r="N22" s="1">
        <v>214.3</v>
      </c>
      <c r="P22" s="32">
        <v>2022</v>
      </c>
      <c r="Q22" s="32" t="s">
        <v>182</v>
      </c>
      <c r="R22" s="38">
        <f>R6/$AE$6 * 100</f>
        <v>8.2099418297197246</v>
      </c>
      <c r="S22" s="38">
        <f t="shared" ref="S22:AD22" si="5">S6/$AE$6 * 100</f>
        <v>7.4387449321346724</v>
      </c>
      <c r="T22" s="38">
        <f t="shared" si="5"/>
        <v>8.5316411069980607</v>
      </c>
      <c r="U22" s="38">
        <f t="shared" si="5"/>
        <v>5.3278688524590159</v>
      </c>
      <c r="V22" s="38">
        <f t="shared" si="5"/>
        <v>7.769257888242552</v>
      </c>
      <c r="W22" s="38">
        <f t="shared" si="5"/>
        <v>8.2275691873788102</v>
      </c>
      <c r="X22" s="38">
        <f t="shared" si="5"/>
        <v>7.3682355014983241</v>
      </c>
      <c r="Y22" s="38">
        <f t="shared" si="5"/>
        <v>7.6194253481403127</v>
      </c>
      <c r="Z22" s="38">
        <f t="shared" si="5"/>
        <v>8.4787590340208006</v>
      </c>
      <c r="AA22" s="38">
        <f t="shared" si="5"/>
        <v>7.4078970562312705</v>
      </c>
      <c r="AB22" s="38">
        <f t="shared" si="5"/>
        <v>7.4563722897937588</v>
      </c>
      <c r="AC22" s="38">
        <f t="shared" si="5"/>
        <v>7.0641635818790762</v>
      </c>
      <c r="AD22" s="38">
        <f t="shared" si="5"/>
        <v>9.1001233915036135</v>
      </c>
      <c r="AE22" s="41" t="str">
        <f t="shared" si="4"/>
        <v xml:space="preserve"> Meat and fish</v>
      </c>
    </row>
    <row r="23" spans="1:32" x14ac:dyDescent="0.35">
      <c r="A23" s="10" t="s">
        <v>1172</v>
      </c>
      <c r="B23" s="1">
        <v>3173.7999999999997</v>
      </c>
      <c r="C23" s="1">
        <v>2875.7000000000007</v>
      </c>
      <c r="D23" s="1">
        <v>3324.5999999999995</v>
      </c>
      <c r="E23" s="1">
        <v>2049.6999999999998</v>
      </c>
      <c r="F23" s="1">
        <v>2970.5999999999995</v>
      </c>
      <c r="G23" s="1">
        <v>2913.4</v>
      </c>
      <c r="H23" s="1">
        <v>2858.8999999999996</v>
      </c>
      <c r="I23" s="1">
        <v>2819.4</v>
      </c>
      <c r="J23" s="1">
        <v>3198.4</v>
      </c>
      <c r="K23" s="1">
        <v>2886.3</v>
      </c>
      <c r="L23" s="1">
        <v>2964.3999999999996</v>
      </c>
      <c r="M23" s="1">
        <v>2765.0000000000005</v>
      </c>
      <c r="N23" s="1">
        <v>3565.9</v>
      </c>
      <c r="P23" s="32">
        <v>2022</v>
      </c>
      <c r="Q23" s="32" t="s">
        <v>197</v>
      </c>
      <c r="R23" s="38">
        <f>R7/$AE$7 * 100</f>
        <v>8.2160550659827276</v>
      </c>
      <c r="S23" s="38">
        <f t="shared" ref="S23:AD23" si="6">S7/$AE$7 * 100</f>
        <v>7.4268928931562117</v>
      </c>
      <c r="T23" s="38">
        <f t="shared" si="6"/>
        <v>8.6500942610373102</v>
      </c>
      <c r="U23" s="38">
        <f t="shared" si="6"/>
        <v>5.3312289008724632</v>
      </c>
      <c r="V23" s="38">
        <f t="shared" si="6"/>
        <v>7.7951685738085867</v>
      </c>
      <c r="W23" s="38">
        <f t="shared" si="6"/>
        <v>8.4089613748958758</v>
      </c>
      <c r="X23" s="38">
        <f t="shared" si="6"/>
        <v>7.4137401902757691</v>
      </c>
      <c r="Y23" s="38">
        <f t="shared" si="6"/>
        <v>7.2646762242974265</v>
      </c>
      <c r="Z23" s="38">
        <f t="shared" si="6"/>
        <v>8.2730501117979749</v>
      </c>
      <c r="AA23" s="38">
        <f t="shared" si="6"/>
        <v>7.4400455960366525</v>
      </c>
      <c r="AB23" s="38">
        <f t="shared" si="6"/>
        <v>7.4400455960366525</v>
      </c>
      <c r="AC23" s="38">
        <f t="shared" si="6"/>
        <v>7.1682230698408542</v>
      </c>
      <c r="AD23" s="38">
        <f t="shared" si="6"/>
        <v>9.1718181419615075</v>
      </c>
      <c r="AE23" s="41" t="str">
        <f t="shared" si="4"/>
        <v xml:space="preserve"> Meat and fish</v>
      </c>
    </row>
    <row r="24" spans="1:32" x14ac:dyDescent="0.35">
      <c r="P24" s="32">
        <v>2022</v>
      </c>
      <c r="Q24" s="32" t="s">
        <v>207</v>
      </c>
      <c r="R24" s="38">
        <f>R8/$AE$8 * 100</f>
        <v>8.1965785922604795</v>
      </c>
      <c r="S24" s="38">
        <f t="shared" ref="S24:AD24" si="7">S8/$AE$8 * 100</f>
        <v>7.3956383580725191</v>
      </c>
      <c r="T24" s="38">
        <f t="shared" si="7"/>
        <v>8.7015191746833231</v>
      </c>
      <c r="U24" s="38">
        <f t="shared" si="7"/>
        <v>5.3062290514952339</v>
      </c>
      <c r="V24" s="38">
        <f t="shared" si="7"/>
        <v>7.8178731554433458</v>
      </c>
      <c r="W24" s="38">
        <f t="shared" si="7"/>
        <v>8.6928133025725849</v>
      </c>
      <c r="X24" s="38">
        <f t="shared" si="7"/>
        <v>7.3912854220171509</v>
      </c>
      <c r="Y24" s="38">
        <f t="shared" si="7"/>
        <v>7.1301092586949899</v>
      </c>
      <c r="Z24" s="38">
        <f t="shared" si="7"/>
        <v>8.1182257432638316</v>
      </c>
      <c r="AA24" s="38">
        <f t="shared" si="7"/>
        <v>7.4391677186262131</v>
      </c>
      <c r="AB24" s="38">
        <f t="shared" si="7"/>
        <v>7.4391677186262131</v>
      </c>
      <c r="AC24" s="38">
        <f t="shared" si="7"/>
        <v>7.1910503634701595</v>
      </c>
      <c r="AD24" s="38">
        <f t="shared" si="7"/>
        <v>9.1803421407739521</v>
      </c>
      <c r="AE24" s="41" t="str">
        <f t="shared" si="4"/>
        <v xml:space="preserve"> Meat and fish</v>
      </c>
    </row>
    <row r="25" spans="1:32" x14ac:dyDescent="0.35">
      <c r="P25" s="32">
        <v>2022</v>
      </c>
      <c r="Q25" s="32" t="s">
        <v>233</v>
      </c>
      <c r="R25" s="38">
        <f>R9/$AE$9 * 100</f>
        <v>8.2506095437129918</v>
      </c>
      <c r="S25" s="38">
        <f t="shared" ref="S25:AD25" si="8">S9/$AE$9 * 100</f>
        <v>7.4190177638453498</v>
      </c>
      <c r="T25" s="38">
        <f t="shared" si="8"/>
        <v>8.8296760710553812</v>
      </c>
      <c r="U25" s="38">
        <f t="shared" si="8"/>
        <v>5.3160919540229878</v>
      </c>
      <c r="V25" s="38">
        <f t="shared" si="8"/>
        <v>7.7629745733194007</v>
      </c>
      <c r="W25" s="38">
        <f t="shared" si="8"/>
        <v>7.9719609892023673</v>
      </c>
      <c r="X25" s="38">
        <f t="shared" si="8"/>
        <v>7.423371647509577</v>
      </c>
      <c r="Y25" s="38">
        <f t="shared" si="8"/>
        <v>6.996691048415185</v>
      </c>
      <c r="Z25" s="38">
        <f t="shared" si="8"/>
        <v>8.2244862417276199</v>
      </c>
      <c r="AA25" s="38">
        <f t="shared" si="8"/>
        <v>7.5017415534656902</v>
      </c>
      <c r="AB25" s="38">
        <f t="shared" si="8"/>
        <v>7.8979449669104831</v>
      </c>
      <c r="AC25" s="38">
        <f t="shared" si="8"/>
        <v>7.2884012539184946</v>
      </c>
      <c r="AD25" s="38">
        <f t="shared" si="8"/>
        <v>9.1170323928944619</v>
      </c>
      <c r="AE25" s="41" t="str">
        <f t="shared" si="4"/>
        <v xml:space="preserve"> Meat and fish</v>
      </c>
    </row>
    <row r="26" spans="1:32" x14ac:dyDescent="0.35">
      <c r="P26" s="32">
        <v>2022</v>
      </c>
      <c r="Q26" s="32" t="s">
        <v>242</v>
      </c>
      <c r="R26" s="38">
        <f>R10/$AE$10 * 100</f>
        <v>8.3340632390295202</v>
      </c>
      <c r="S26" s="38">
        <f t="shared" ref="S26:AD26" si="9">S10/$AE$10 * 100</f>
        <v>7.488832442848385</v>
      </c>
      <c r="T26" s="38">
        <f t="shared" si="9"/>
        <v>8.9865989314180617</v>
      </c>
      <c r="U26" s="38">
        <f t="shared" si="9"/>
        <v>5.33415082771306</v>
      </c>
      <c r="V26" s="38">
        <f t="shared" si="9"/>
        <v>7.7034247175264969</v>
      </c>
      <c r="W26" s="38">
        <f t="shared" si="9"/>
        <v>7.0027152491898059</v>
      </c>
      <c r="X26" s="38">
        <f t="shared" si="9"/>
        <v>7.4800735744941766</v>
      </c>
      <c r="Y26" s="38">
        <f t="shared" si="9"/>
        <v>6.9195059998248238</v>
      </c>
      <c r="Z26" s="38">
        <f t="shared" si="9"/>
        <v>8.2552334238416414</v>
      </c>
      <c r="AA26" s="38">
        <f t="shared" si="9"/>
        <v>7.6026977314530964</v>
      </c>
      <c r="AB26" s="38">
        <f t="shared" si="9"/>
        <v>8.3296838048524133</v>
      </c>
      <c r="AC26" s="38">
        <f t="shared" si="9"/>
        <v>7.4100026276605071</v>
      </c>
      <c r="AD26" s="38">
        <f t="shared" si="9"/>
        <v>9.1530174301480258</v>
      </c>
      <c r="AE26" s="41" t="str">
        <f t="shared" si="4"/>
        <v xml:space="preserve"> Meat and fish</v>
      </c>
    </row>
    <row r="27" spans="1:32" x14ac:dyDescent="0.35">
      <c r="P27" s="32">
        <v>2023</v>
      </c>
      <c r="Q27" s="32" t="s">
        <v>31</v>
      </c>
      <c r="R27" s="38">
        <f>R11/$AE$11 * 100</f>
        <v>8.3395123653334498</v>
      </c>
      <c r="S27" s="38">
        <f t="shared" ref="S27:AD27" si="10">S11/$AE$11 * 100</f>
        <v>7.4759017751995476</v>
      </c>
      <c r="T27" s="38">
        <f t="shared" si="10"/>
        <v>9.0897195446416905</v>
      </c>
      <c r="U27" s="38">
        <f t="shared" si="10"/>
        <v>5.2819819426876604</v>
      </c>
      <c r="V27" s="38">
        <f t="shared" si="10"/>
        <v>7.7070702664980155</v>
      </c>
      <c r="W27" s="38">
        <f t="shared" si="10"/>
        <v>6.7126095869498856</v>
      </c>
      <c r="X27" s="38">
        <f t="shared" si="10"/>
        <v>7.4540934269638424</v>
      </c>
      <c r="Y27" s="38">
        <f t="shared" si="10"/>
        <v>6.9045230514240856</v>
      </c>
      <c r="Z27" s="38">
        <f t="shared" si="10"/>
        <v>8.1650455794478134</v>
      </c>
      <c r="AA27" s="38">
        <f t="shared" si="10"/>
        <v>7.6154752039080567</v>
      </c>
      <c r="AB27" s="38">
        <f t="shared" si="10"/>
        <v>8.4834474636891013</v>
      </c>
      <c r="AC27" s="38">
        <f t="shared" si="10"/>
        <v>7.5805818467309303</v>
      </c>
      <c r="AD27" s="38">
        <f t="shared" si="10"/>
        <v>9.1900379465259299</v>
      </c>
      <c r="AE27" s="41" t="str">
        <f t="shared" si="4"/>
        <v xml:space="preserve"> Meat and fish</v>
      </c>
    </row>
    <row r="28" spans="1:32" x14ac:dyDescent="0.35">
      <c r="P28" s="32">
        <v>2023</v>
      </c>
      <c r="Q28" s="32" t="s">
        <v>85</v>
      </c>
      <c r="R28" s="38">
        <f>R12/$AE$12 * 100</f>
        <v>8.4682550129437075</v>
      </c>
      <c r="S28" s="38">
        <f t="shared" ref="S28:AD28" si="11">S12/$AE$12 * 100</f>
        <v>7.5600017550787602</v>
      </c>
      <c r="T28" s="38">
        <f t="shared" si="11"/>
        <v>9.2010003948927199</v>
      </c>
      <c r="U28" s="38">
        <f t="shared" si="11"/>
        <v>5.2652362774779515</v>
      </c>
      <c r="V28" s="38">
        <f t="shared" si="11"/>
        <v>7.7662235092799792</v>
      </c>
      <c r="W28" s="38">
        <f t="shared" si="11"/>
        <v>6.7000131630906932</v>
      </c>
      <c r="X28" s="38">
        <f t="shared" si="11"/>
        <v>7.5029616954060812</v>
      </c>
      <c r="Y28" s="38">
        <f t="shared" si="11"/>
        <v>7.4371462419376071</v>
      </c>
      <c r="Z28" s="38">
        <f t="shared" si="11"/>
        <v>7.8671405379316415</v>
      </c>
      <c r="AA28" s="38">
        <f t="shared" si="11"/>
        <v>7.779386599973674</v>
      </c>
      <c r="AB28" s="38">
        <f t="shared" si="11"/>
        <v>7.6872449651178094</v>
      </c>
      <c r="AC28" s="38">
        <f t="shared" si="11"/>
        <v>7.6521433899346238</v>
      </c>
      <c r="AD28" s="38">
        <f t="shared" si="11"/>
        <v>9.1132464569347551</v>
      </c>
      <c r="AE28" s="41" t="str">
        <f t="shared" si="4"/>
        <v>Spices</v>
      </c>
    </row>
    <row r="29" spans="1:32" x14ac:dyDescent="0.35">
      <c r="P29" s="32">
        <v>2023</v>
      </c>
      <c r="Q29" s="32" t="s">
        <v>107</v>
      </c>
      <c r="R29" s="38">
        <f>R13/$AE$13 * 100</f>
        <v>8.4678834678834694</v>
      </c>
      <c r="S29" s="38">
        <f t="shared" ref="S29:AD29" si="12">S13/$AE$13 * 100</f>
        <v>7.5596700596700606</v>
      </c>
      <c r="T29" s="38">
        <f t="shared" si="12"/>
        <v>9.2005967005967015</v>
      </c>
      <c r="U29" s="38">
        <f t="shared" si="12"/>
        <v>5.2650052650052652</v>
      </c>
      <c r="V29" s="38">
        <f t="shared" si="12"/>
        <v>7.7658827658827656</v>
      </c>
      <c r="W29" s="38">
        <f t="shared" si="12"/>
        <v>6.7041067041067048</v>
      </c>
      <c r="X29" s="38">
        <f t="shared" si="12"/>
        <v>7.5070200070200075</v>
      </c>
      <c r="Y29" s="38">
        <f t="shared" si="12"/>
        <v>7.436819936819937</v>
      </c>
      <c r="Z29" s="38">
        <f t="shared" si="12"/>
        <v>7.8624078624078626</v>
      </c>
      <c r="AA29" s="38">
        <f t="shared" si="12"/>
        <v>7.7790452790452793</v>
      </c>
      <c r="AB29" s="38">
        <f t="shared" si="12"/>
        <v>7.6869076869076878</v>
      </c>
      <c r="AC29" s="38">
        <f t="shared" si="12"/>
        <v>7.651807651807653</v>
      </c>
      <c r="AD29" s="38">
        <f t="shared" si="12"/>
        <v>9.1128466128466137</v>
      </c>
      <c r="AE29" s="41" t="str">
        <f t="shared" si="4"/>
        <v>Spices</v>
      </c>
    </row>
    <row r="30" spans="1:32" x14ac:dyDescent="0.35">
      <c r="P30" s="32">
        <v>2023</v>
      </c>
      <c r="Q30" s="32" t="s">
        <v>123</v>
      </c>
      <c r="R30" s="38">
        <f>R14/$AE$14 * 100</f>
        <v>8.4512578616352183</v>
      </c>
      <c r="S30" s="38">
        <f t="shared" ref="S30:AD30" si="13">S14/$AE$14 * 100</f>
        <v>7.5515373864430453</v>
      </c>
      <c r="T30" s="38">
        <f t="shared" si="13"/>
        <v>9.2985674353598871</v>
      </c>
      <c r="U30" s="38">
        <f t="shared" si="13"/>
        <v>5.29786862334032</v>
      </c>
      <c r="V30" s="38">
        <f t="shared" si="13"/>
        <v>7.7699161425576504</v>
      </c>
      <c r="W30" s="38">
        <f t="shared" si="13"/>
        <v>6.7872117400419274</v>
      </c>
      <c r="X30" s="38">
        <f t="shared" si="13"/>
        <v>7.5733752620545065</v>
      </c>
      <c r="Y30" s="38">
        <f t="shared" si="13"/>
        <v>7.700034940600978</v>
      </c>
      <c r="Z30" s="38">
        <f t="shared" si="13"/>
        <v>7.6388888888888884</v>
      </c>
      <c r="AA30" s="38">
        <f t="shared" si="13"/>
        <v>7.7917540181691116</v>
      </c>
      <c r="AB30" s="38">
        <f t="shared" si="13"/>
        <v>7.4074074074074057</v>
      </c>
      <c r="AC30" s="38">
        <f t="shared" si="13"/>
        <v>7.5908455625436746</v>
      </c>
      <c r="AD30" s="38">
        <f t="shared" si="13"/>
        <v>9.1413347309573716</v>
      </c>
      <c r="AE30" s="41" t="str">
        <f t="shared" si="4"/>
        <v>Spices</v>
      </c>
    </row>
    <row r="31" spans="1:32" x14ac:dyDescent="0.35">
      <c r="P31" s="32">
        <v>2023</v>
      </c>
      <c r="Q31" s="32" t="s">
        <v>136</v>
      </c>
      <c r="R31" s="38">
        <f>R15/$AE$15 * 100</f>
        <v>8.4182235900992666</v>
      </c>
      <c r="S31" s="38">
        <f t="shared" ref="S31:AD31" si="14">S15/$AE$15 * 100</f>
        <v>7.5165806927044958</v>
      </c>
      <c r="T31" s="38">
        <f t="shared" si="14"/>
        <v>9.4499111361567465</v>
      </c>
      <c r="U31" s="38">
        <f t="shared" si="14"/>
        <v>5.3188261303047382</v>
      </c>
      <c r="V31" s="38">
        <f t="shared" si="14"/>
        <v>7.7636655251636393</v>
      </c>
      <c r="W31" s="38">
        <f t="shared" si="14"/>
        <v>6.9790628115653037</v>
      </c>
      <c r="X31" s="38">
        <f t="shared" si="14"/>
        <v>7.6119467683904807</v>
      </c>
      <c r="Y31" s="38">
        <f t="shared" si="14"/>
        <v>7.4645628332394116</v>
      </c>
      <c r="Z31" s="38">
        <f t="shared" si="14"/>
        <v>7.3691967575534267</v>
      </c>
      <c r="AA31" s="38">
        <f t="shared" si="14"/>
        <v>7.781004811652001</v>
      </c>
      <c r="AB31" s="38">
        <f t="shared" si="14"/>
        <v>7.5079110494603141</v>
      </c>
      <c r="AC31" s="38">
        <f t="shared" si="14"/>
        <v>7.5295851575707644</v>
      </c>
      <c r="AD31" s="38">
        <f t="shared" si="14"/>
        <v>9.289522736139407</v>
      </c>
      <c r="AE31" s="41" t="str">
        <f t="shared" si="4"/>
        <v>Spices</v>
      </c>
    </row>
    <row r="33" spans="17:17" x14ac:dyDescent="0.35">
      <c r="Q33" t="s">
        <v>1244</v>
      </c>
    </row>
    <row r="34" spans="17:17" x14ac:dyDescent="0.35">
      <c r="Q34" t="s">
        <v>1274</v>
      </c>
    </row>
    <row r="35" spans="17:17" x14ac:dyDescent="0.35">
      <c r="Q35" t="s">
        <v>1275</v>
      </c>
    </row>
    <row r="36" spans="17:17" x14ac:dyDescent="0.35">
      <c r="Q36" t="s">
        <v>1276</v>
      </c>
    </row>
  </sheetData>
  <conditionalFormatting sqref="R20:AE20 AE21:AE31">
    <cfRule type="colorScale" priority="5">
      <colorScale>
        <cfvo type="min"/>
        <cfvo type="percentile" val="50"/>
        <cfvo type="max"/>
        <color rgb="FF63BE7B"/>
        <color rgb="FFFCFCFF"/>
        <color rgb="FFF8696B"/>
      </colorScale>
    </cfRule>
  </conditionalFormatting>
  <conditionalFormatting sqref="R21:AD21">
    <cfRule type="colorScale" priority="4">
      <colorScale>
        <cfvo type="min"/>
        <cfvo type="percentile" val="50"/>
        <cfvo type="max"/>
        <color rgb="FF63BE7B"/>
        <color rgb="FFFCFCFF"/>
        <color rgb="FFF8696B"/>
      </colorScale>
    </cfRule>
  </conditionalFormatting>
  <conditionalFormatting sqref="R22:AD22">
    <cfRule type="colorScale" priority="3">
      <colorScale>
        <cfvo type="min"/>
        <cfvo type="percentile" val="50"/>
        <cfvo type="max"/>
        <color rgb="FF63BE7B"/>
        <color rgb="FFFCFCFF"/>
        <color rgb="FFF8696B"/>
      </colorScale>
    </cfRule>
  </conditionalFormatting>
  <conditionalFormatting sqref="R23:AD25">
    <cfRule type="colorScale" priority="2">
      <colorScale>
        <cfvo type="min"/>
        <cfvo type="percentile" val="50"/>
        <cfvo type="max"/>
        <color rgb="FF63BE7B"/>
        <color rgb="FFFCFCFF"/>
        <color rgb="FFF8696B"/>
      </colorScale>
    </cfRule>
  </conditionalFormatting>
  <conditionalFormatting sqref="R26:AD31">
    <cfRule type="colorScale" priority="1">
      <colorScale>
        <cfvo type="min"/>
        <cfvo type="percentile" val="50"/>
        <cfvo type="max"/>
        <color rgb="FF63BE7B"/>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a 1 f 9 e 4 - c 4 1 b - 4 9 b 1 - b a a 0 - c d 0 1 5 5 c 8 b 9 6 e "   x m l n s = " h t t p : / / s c h e m a s . m i c r o s o f t . c o m / D a t a M a s h u p " > A A A A A G o F A A B Q S w M E F A A C A A g A d F 9 z W s I k 3 1 e o A A A A + A A A A B I A H A B D b 2 5 m a W c v U G F j a 2 F n Z S 5 4 b W w g o h g A K K A U A A A A A A A A A A A A A A A A A A A A A A A A A A A A h Y + 9 D o I w G E V f h X S n L f U H J R 9 l c D I R Y 2 J i X B u o 0 A j F 0 G J 5 N w c f y V e Q R F E 3 x 3 t y h n M f t z s k f V 1 5 V 9 k a 1 e g Y B Z g i T + q s y Z U u Y t T Z k 7 9 A C Y e d y M 6 i k N 4 g a x P 1 J o 9 R a e 0 l I s Q 5 h 9 0 E N 2 1 B G K U B O a a b f V b K W q C P r P 7 L v t L G C p 1 J x O H w i u E M h 0 s 8 C + c L z K Y B k B F D q v R X Y U M x p k B + I K y 6 y n a t 5 F L 7 6 y 2 Q c Q J 5 v + B P U E s D B B Q A A g A I A H R f 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3 N a x s P E q m A C A A D S C g A A E w A c A E Z v c m 1 1 b G F z L 1 N l Y 3 R p b 2 4 x L m 0 g o h g A K K A U A A A A A A A A A A A A A A A A A A A A A A A A A A A A 7 V R N b 9 p A E L 0 j 8 R 9 W 7 g U k F z X p x 6 G V D 5 E D T Q 5 J S U g r V X E V D e v B b L P e Q b t r I I r y 3 z u 2 U 4 X K W 3 r o F S 7 A z J s 3 M 7 t v n 0 P p F R k x a 7 + P P v V 7 / Z 5 b g s V c p N P z u x w 8 O P Q i E R p 9 v y f 4 M 6 P K S u R I 6 t a j U 5 J V i c Y P J k r j K C X j + Y 8 b R O n H 7 K t D 6 7 K T v F Q m + w 1 z W U q 5 M o W 4 V O Y n u G y 8 l a g z y S 3 u u F u 2 0 3 E k 3 T o a x r e n q F W p P N o k i q N Y p K S r 0 r j k 7 Z t Y j I 1 s y J K j 4 / f H s b i q y O P M P 2 h M X n 6 O L s n g j 2 H c j v 4 q 4 q H E R F n n x T V t B D h x h p D z n B H v c w N z L p h a K r n 6 O T 5 o t 4 3 F 7 X P 8 R O u Z B A 3 W J d 5 W u 9 T p E k y B 4 u Z h h S 9 s N x a M W 5 A t 2 8 H r p B v s G S N + f I z q u y D L y 3 p G C 4 9 b / x S L x + g 7 Q h 0 8 N / 7 D u 1 F N 1 E Q v + M i X H W y K F k E 7 A S Y X K 0 t 5 J b 3 r g C 4 Q f I N Y K N e l G B d F t 0 L p + / 2 c X 9 R z 1 w U E s h N b q U D 4 G x b o 6 + P q p q a V d v i P P W Z V A b a B s P 4 W r Z D R P n R x K y U D L V g h r 0 F L W p J W U s x x j R a K 0 C g W V 8 2 7 K O u j j Y U z I O / r 7 w 2 i d w K 9 H H U X J s q b y f b Q g u E Q z U F K a q D K e N o q C S a w a q r J L 1 n y o U Z + 0 w o k X N F e y t 9 Q Z 1 S 5 I G 2 F u q n U q l j 6 Y B n y u e W i 4 E X b a + J X v w 6 e M 0 t c B 6 T a v J A V 2 V a K k s q y M r x 9 f Y k d 7 D V K 1 n V j W D U Y S m 5 f 2 0 p X v K y U M M W U X x k Z 0 E L y X T Y s u K g 1 E 3 g e y r E 5 a T D I W 3 a y n 5 E 1 x j T K 5 L j 9 I / s 0 7 P e U C b n C r r l y Z s d e B 8 f D 6 O C x B 4 8 9 e O z B Y w 8 e + 1 8 e + w t Q S w E C L Q A U A A I A C A B 0 X 3 N a w i T f V 6 g A A A D 4 A A A A E g A A A A A A A A A A A A A A A A A A A A A A Q 2 9 u Z m l n L 1 B h Y 2 t h Z 2 U u e G 1 s U E s B A i 0 A F A A C A A g A d F 9 z W g / K 6 a u k A A A A 6 Q A A A B M A A A A A A A A A A A A A A A A A 9 A A A A F t D b 2 5 0 Z W 5 0 X 1 R 5 c G V z X S 5 4 b W x Q S w E C L Q A U A A I A C A B 0 X 3 N a x s P E q m A C A A D S C g A A E w A A A A A A A A A A A A A A A A D l 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N A A A A A A A A L Y 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B J 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B J X 2 R h d G F z Z X Q i I C 8 + P E V u d H J 5 I F R 5 c G U 9 I k Z p b G x l Z E N v b X B s Z X R l U m V z d W x 0 V G 9 X b 3 J r c 2 h l Z X Q i I F Z h b H V l P S J s M S I g L z 4 8 R W 5 0 c n k g V H l w Z T 0 i U m V s Y X R p b 2 5 z a G l w S W 5 m b 0 N v b n R h a W 5 l c i I g V m F s d W U 9 I n N 7 J n F 1 b 3 Q 7 Y 2 9 s d W 1 u Q 2 9 1 b n Q m c X V v d D s 6 M z A s J n F 1 b 3 Q 7 a 2 V 5 Q 2 9 s d W 1 u T m F t Z X M m c X V v d D s 6 W 1 0 s J n F 1 b 3 Q 7 c X V l c n l S Z W x h d G l v b n N o a X B z J n F 1 b 3 Q 7 O l t d L C Z x d W 9 0 O 2 N v b H V t b k l k Z W 5 0 a X R p Z X M m c X V v d D s 6 W y Z x d W 9 0 O 1 N l Y 3 R p b 2 4 x L 0 N Q S V 9 k Y X R h c 2 V 0 L 0 N o Y W 5 n Z S B U e X B l L n t T Z W N 0 b 3 I s M H 0 m c X V v d D s s J n F 1 b 3 Q 7 U 2 V j d G l v b j E v Q 1 B J X 2 R h d G F z Z X Q v Q 2 h h b m d l I F R 5 c G U u e 1 l l Y X I s M X 0 m c X V v d D s s J n F 1 b 3 Q 7 U 2 V j d G l v b j E v Q 1 B J X 2 R h d G F z Z X Q v Q 2 h h b m d l I F R 5 c G U u e 0 1 v b n R o L D J 9 J n F 1 b 3 Q 7 L C Z x d W 9 0 O 1 N l Y 3 R p b 2 4 x L 0 N Q S V 9 k Y X R h c 2 V 0 L 0 N o Y W 5 n Z S B U e X B l L n t D Z X J l Y W x z I G F u Z C B w c m 9 k d W N 0 c y w z f S Z x d W 9 0 O y w m c X V v d D t T Z W N 0 a W 9 u M S 9 D U E l f Z G F 0 Y X N l d C 9 D a G F u Z 2 U g V H l w Z S 5 7 T W V h d C B h b m Q g Z m l z a C w 0 f S Z x d W 9 0 O y w m c X V v d D t T Z W N 0 a W 9 u M S 9 D U E l f Z G F 0 Y X N l d C 9 D a G F u Z 2 U g V H l w Z S 5 7 R W d n L D V 9 J n F 1 b 3 Q 7 L C Z x d W 9 0 O 1 N l Y 3 R p b 2 4 x L 0 N Q S V 9 k Y X R h c 2 V 0 L 0 N o Y W 5 n Z S B U e X B l L n t N a W x r I G F u Z C B w c m 9 k d W N 0 c y w 2 f S Z x d W 9 0 O y w m c X V v d D t T Z W N 0 a W 9 u M S 9 D U E l f Z G F 0 Y X N l d C 9 D a G F u Z 2 U g V H l w Z S 5 7 T 2 l s c y B h b m Q g Z m F 0 c y w 3 f S Z x d W 9 0 O y w m c X V v d D t T Z W N 0 a W 9 u M S 9 D U E l f Z G F 0 Y X N l d C 9 D a G F u Z 2 U g V H l w Z S 5 7 R n J 1 a X R z L D h 9 J n F 1 b 3 Q 7 L C Z x d W 9 0 O 1 N l Y 3 R p b 2 4 x L 0 N Q S V 9 k Y X R h c 2 V 0 L 0 N o Y W 5 n Z S B U e X B l L n t W Z W d l d G F i b G V z L D l 9 J n F 1 b 3 Q 7 L C Z x d W 9 0 O 1 N l Y 3 R p b 2 4 x L 0 N Q S V 9 k Y X R h c 2 V 0 L 0 N o Y W 5 n Z S B U e X B l L n t Q d W x z Z X M g Y W 5 k I H B y b 2 R 1 Y 3 R z L D E w f S Z x d W 9 0 O y w m c X V v d D t T Z W N 0 a W 9 u M S 9 D U E l f Z G F 0 Y X N l d C 9 D a G F u Z 2 U g V H l w Z S 5 7 U 3 V n Y X I g Y W 5 k I E N v b m Z l Y 3 R p b 2 5 l c n k s M T F 9 J n F 1 b 3 Q 7 L C Z x d W 9 0 O 1 N l Y 3 R p b 2 4 x L 0 N Q S V 9 k Y X R h c 2 V 0 L 0 N o Y W 5 n Z S B U e X B l L n t T c G l j Z X M s M T J 9 J n F 1 b 3 Q 7 L C Z x d W 9 0 O 1 N l Y 3 R p b 2 4 x L 0 N Q S V 9 k Y X R h c 2 V 0 L 0 N o Y W 5 n Z S B U e X B l L n t O b 2 4 t Y W x j b 2 h v b G l j I G J l d m V y Y W d l c y w x M 3 0 m c X V v d D s s J n F 1 b 3 Q 7 U 2 V j d G l v b j E v Q 1 B J X 2 R h d G F z Z X Q v Q 2 h h b m d l I F R 5 c G U u e 1 B y Z X B h c m V k I G 1 l Y W x z L C B z b m F j a 3 M s I H N 3 Z W V 0 c y B l d G M u L D E 0 f S Z x d W 9 0 O y w m c X V v d D t T Z W N 0 a W 9 u M S 9 D U E l f Z G F 0 Y X N l d C 9 D a G F u Z 2 U g V H l w Z S 5 7 R m 9 v Z C B h b m Q g Y m V 2 Z X J h Z 2 V z L D E 1 f S Z x d W 9 0 O y w m c X V v d D t T Z W N 0 a W 9 u M S 9 D U E l f Z G F 0 Y X N l d C 9 D a G F u Z 2 U g V H l w Z S 5 7 U G F u L C B 0 b 2 J h Y 2 N v I G F u Z C B p b n R v e G l j Y W 5 0 c y w x N n 0 m c X V v d D s s J n F 1 b 3 Q 7 U 2 V j d G l v b j E v Q 1 B J X 2 R h d G F z Z X Q v Q 2 h h b m d l I F R 5 c G U u e 0 N s b 3 R o a W 5 n L D E 3 f S Z x d W 9 0 O y w m c X V v d D t T Z W N 0 a W 9 u M S 9 D U E l f Z G F 0 Y X N l d C 9 D a G F u Z 2 U g V H l w Z S 5 7 R m 9 v d H d l Y X I s M T h 9 J n F 1 b 3 Q 7 L C Z x d W 9 0 O 1 N l Y 3 R p b 2 4 x L 0 N Q S V 9 k Y X R h c 2 V 0 L 0 N o Y W 5 n Z S B U e X B l L n t D b G 9 0 a G l u Z y B h b m Q g Z m 9 v d H d l Y X I s M T l 9 J n F 1 b 3 Q 7 L C Z x d W 9 0 O 1 N l Y 3 R p b 2 4 x L 0 N Q S V 9 k Y X R h c 2 V 0 L 0 N o Y W 5 n Z S B U e X B l L n t I b 3 V z a W 5 n L D I w f S Z x d W 9 0 O y w m c X V v d D t T Z W N 0 a W 9 u M S 9 D U E l f Z G F 0 Y X N l d C 9 D a G F u Z 2 U g V H l w Z S 5 7 R n V l b C B h b m Q g b G l n a H Q s M j F 9 J n F 1 b 3 Q 7 L C Z x d W 9 0 O 1 N l Y 3 R p b 2 4 x L 0 N Q S V 9 k Y X R h c 2 V 0 L 0 N o Y W 5 n Z S B U e X B l L n t I b 3 V z Z W h v b G Q g Z 2 9 v Z H M g Y W 5 k I H N l c n Z p Y 2 V z L D I y f S Z x d W 9 0 O y w m c X V v d D t T Z W N 0 a W 9 u M S 9 D U E l f Z G F 0 Y X N l d C 9 D a G F u Z 2 U g V H l w Z S 5 7 S G V h b H R o L D I z f S Z x d W 9 0 O y w m c X V v d D t T Z W N 0 a W 9 u M S 9 D U E l f Z G F 0 Y X N l d C 9 D a G F u Z 2 U g V H l w Z S 5 7 V H J h b n N w b 3 J 0 I G F u Z C B j b 2 1 t d W 5 p Y 2 F 0 a W 9 u L D I 0 f S Z x d W 9 0 O y w m c X V v d D t T Z W N 0 a W 9 u M S 9 D U E l f Z G F 0 Y X N l d C 9 D a G F u Z 2 U g V H l w Z S 5 7 U m V j c m V h d G l v b i B h b m Q g Y W 1 1 c 2 V t Z W 5 0 L D I 1 f S Z x d W 9 0 O y w m c X V v d D t T Z W N 0 a W 9 u M S 9 D U E l f Z G F 0 Y X N l d C 9 D a G F u Z 2 U g V H l w Z S 5 7 R W R 1 Y 2 F 0 a W 9 u L D I 2 f S Z x d W 9 0 O y w m c X V v d D t T Z W N 0 a W 9 u M S 9 D U E l f Z G F 0 Y X N l d C 9 D a G F u Z 2 U g V H l w Z S 5 7 U G V y c 2 9 u Y W w g Y 2 F y Z S B h b m Q g Z W Z m Z W N 0 c y w y N 3 0 m c X V v d D s s J n F 1 b 3 Q 7 U 2 V j d G l v b j E v Q 1 B J X 2 R h d G F z Z X Q v Q 2 h h b m d l I F R 5 c G U u e 0 1 p c 2 N l b G x h b m V v d X M s M j h 9 J n F 1 b 3 Q 7 L C Z x d W 9 0 O 1 N l Y 3 R p b 2 4 x L 0 N Q S V 9 k Y X R h c 2 V 0 L 0 N o Y W 5 n Z S B U e X B l L n t H Z W 5 l c m F s I G l u Z G V 4 L D I 5 f S Z x d W 9 0 O 1 0 s J n F 1 b 3 Q 7 Q 2 9 s d W 1 u Q 2 9 1 b n Q m c X V v d D s 6 M z A s J n F 1 b 3 Q 7 S 2 V 5 Q 2 9 s d W 1 u T m F t Z X M m c X V v d D s 6 W 1 0 s J n F 1 b 3 Q 7 Q 2 9 s d W 1 u S W R l b n R p d G l l c y Z x d W 9 0 O z p b J n F 1 b 3 Q 7 U 2 V j d G l v b j E v Q 1 B J X 2 R h d G F z Z X Q v Q 2 h h b m d l I F R 5 c G U u e 1 N l Y 3 R v c i w w f S Z x d W 9 0 O y w m c X V v d D t T Z W N 0 a W 9 u M S 9 D U E l f Z G F 0 Y X N l d C 9 D a G F u Z 2 U g V H l w Z S 5 7 W W V h c i w x f S Z x d W 9 0 O y w m c X V v d D t T Z W N 0 a W 9 u M S 9 D U E l f Z G F 0 Y X N l d C 9 D a G F u Z 2 U g V H l w Z S 5 7 T W 9 u d G g s M n 0 m c X V v d D s s J n F 1 b 3 Q 7 U 2 V j d G l v b j E v Q 1 B J X 2 R h d G F z Z X Q v Q 2 h h b m d l I F R 5 c G U u e 0 N l c m V h b H M g Y W 5 k I H B y b 2 R 1 Y 3 R z L D N 9 J n F 1 b 3 Q 7 L C Z x d W 9 0 O 1 N l Y 3 R p b 2 4 x L 0 N Q S V 9 k Y X R h c 2 V 0 L 0 N o Y W 5 n Z S B U e X B l L n t N Z W F 0 I G F u Z C B m a X N o L D R 9 J n F 1 b 3 Q 7 L C Z x d W 9 0 O 1 N l Y 3 R p b 2 4 x L 0 N Q S V 9 k Y X R h c 2 V 0 L 0 N o Y W 5 n Z S B U e X B l L n t F Z 2 c s N X 0 m c X V v d D s s J n F 1 b 3 Q 7 U 2 V j d G l v b j E v Q 1 B J X 2 R h d G F z Z X Q v Q 2 h h b m d l I F R 5 c G U u e 0 1 p b G s g Y W 5 k I H B y b 2 R 1 Y 3 R z L D Z 9 J n F 1 b 3 Q 7 L C Z x d W 9 0 O 1 N l Y 3 R p b 2 4 x L 0 N Q S V 9 k Y X R h c 2 V 0 L 0 N o Y W 5 n Z S B U e X B l L n t P a W x z I G F u Z C B m Y X R z L D d 9 J n F 1 b 3 Q 7 L C Z x d W 9 0 O 1 N l Y 3 R p b 2 4 x L 0 N Q S V 9 k Y X R h c 2 V 0 L 0 N o Y W 5 n Z S B U e X B l L n t G c n V p d H M s O H 0 m c X V v d D s s J n F 1 b 3 Q 7 U 2 V j d G l v b j E v Q 1 B J X 2 R h d G F z Z X Q v Q 2 h h b m d l I F R 5 c G U u e 1 Z l Z 2 V 0 Y W J s Z X M s O X 0 m c X V v d D s s J n F 1 b 3 Q 7 U 2 V j d G l v b j E v Q 1 B J X 2 R h d G F z Z X Q v Q 2 h h b m d l I F R 5 c G U u e 1 B 1 b H N l c y B h b m Q g c H J v Z H V j d H M s M T B 9 J n F 1 b 3 Q 7 L C Z x d W 9 0 O 1 N l Y 3 R p b 2 4 x L 0 N Q S V 9 k Y X R h c 2 V 0 L 0 N o Y W 5 n Z S B U e X B l L n t T d W d h c i B h b m Q g Q 2 9 u Z m V j d G l v b m V y e S w x M X 0 m c X V v d D s s J n F 1 b 3 Q 7 U 2 V j d G l v b j E v Q 1 B J X 2 R h d G F z Z X Q v Q 2 h h b m d l I F R 5 c G U u e 1 N w a W N l c y w x M n 0 m c X V v d D s s J n F 1 b 3 Q 7 U 2 V j d G l v b j E v Q 1 B J X 2 R h d G F z Z X Q v Q 2 h h b m d l I F R 5 c G U u e 0 5 v b i 1 h b G N v a G 9 s a W M g Y m V 2 Z X J h Z 2 V z L D E z f S Z x d W 9 0 O y w m c X V v d D t T Z W N 0 a W 9 u M S 9 D U E l f Z G F 0 Y X N l d C 9 D a G F u Z 2 U g V H l w Z S 5 7 U H J l c G F y Z W Q g b W V h b H M s I H N u Y W N r c y w g c 3 d l Z X R z I G V 0 Y y 4 s M T R 9 J n F 1 b 3 Q 7 L C Z x d W 9 0 O 1 N l Y 3 R p b 2 4 x L 0 N Q S V 9 k Y X R h c 2 V 0 L 0 N o Y W 5 n Z S B U e X B l L n t G b 2 9 k I G F u Z C B i Z X Z l c m F n Z X M s M T V 9 J n F 1 b 3 Q 7 L C Z x d W 9 0 O 1 N l Y 3 R p b 2 4 x L 0 N Q S V 9 k Y X R h c 2 V 0 L 0 N o Y W 5 n Z S B U e X B l L n t Q Y W 4 s I H R v Y m F j Y 2 8 g Y W 5 k I G l u d G 9 4 a W N h b n R z L D E 2 f S Z x d W 9 0 O y w m c X V v d D t T Z W N 0 a W 9 u M S 9 D U E l f Z G F 0 Y X N l d C 9 D a G F u Z 2 U g V H l w Z S 5 7 Q 2 x v d G h p b m c s M T d 9 J n F 1 b 3 Q 7 L C Z x d W 9 0 O 1 N l Y 3 R p b 2 4 x L 0 N Q S V 9 k Y X R h c 2 V 0 L 0 N o Y W 5 n Z S B U e X B l L n t G b 2 9 0 d 2 V h c i w x O H 0 m c X V v d D s s J n F 1 b 3 Q 7 U 2 V j d G l v b j E v Q 1 B J X 2 R h d G F z Z X Q v Q 2 h h b m d l I F R 5 c G U u e 0 N s b 3 R o a W 5 n I G F u Z C B m b 2 9 0 d 2 V h c i w x O X 0 m c X V v d D s s J n F 1 b 3 Q 7 U 2 V j d G l v b j E v Q 1 B J X 2 R h d G F z Z X Q v Q 2 h h b m d l I F R 5 c G U u e 0 h v d X N p b m c s M j B 9 J n F 1 b 3 Q 7 L C Z x d W 9 0 O 1 N l Y 3 R p b 2 4 x L 0 N Q S V 9 k Y X R h c 2 V 0 L 0 N o Y W 5 n Z S B U e X B l L n t G d W V s I G F u Z C B s a W d o d C w y M X 0 m c X V v d D s s J n F 1 b 3 Q 7 U 2 V j d G l v b j E v Q 1 B J X 2 R h d G F z Z X Q v Q 2 h h b m d l I F R 5 c G U u e 0 h v d X N l a G 9 s Z C B n b 2 9 k c y B h b m Q g c 2 V y d m l j Z X M s M j J 9 J n F 1 b 3 Q 7 L C Z x d W 9 0 O 1 N l Y 3 R p b 2 4 x L 0 N Q S V 9 k Y X R h c 2 V 0 L 0 N o Y W 5 n Z S B U e X B l L n t I Z W F s d G g s M j N 9 J n F 1 b 3 Q 7 L C Z x d W 9 0 O 1 N l Y 3 R p b 2 4 x L 0 N Q S V 9 k Y X R h c 2 V 0 L 0 N o Y W 5 n Z S B U e X B l L n t U c m F u c 3 B v c n Q g Y W 5 k I G N v b W 1 1 b m l j Y X R p b 2 4 s M j R 9 J n F 1 b 3 Q 7 L C Z x d W 9 0 O 1 N l Y 3 R p b 2 4 x L 0 N Q S V 9 k Y X R h c 2 V 0 L 0 N o Y W 5 n Z S B U e X B l L n t S Z W N y Z W F 0 a W 9 u I G F u Z C B h b X V z Z W 1 l b n Q s M j V 9 J n F 1 b 3 Q 7 L C Z x d W 9 0 O 1 N l Y 3 R p b 2 4 x L 0 N Q S V 9 k Y X R h c 2 V 0 L 0 N o Y W 5 n Z S B U e X B l L n t F Z H V j Y X R p b 2 4 s M j Z 9 J n F 1 b 3 Q 7 L C Z x d W 9 0 O 1 N l Y 3 R p b 2 4 x L 0 N Q S V 9 k Y X R h c 2 V 0 L 0 N o Y W 5 n Z S B U e X B l L n t Q Z X J z b 2 5 h b C B j Y X J l I G F u Z C B l Z m Z l Y 3 R z L D I 3 f S Z x d W 9 0 O y w m c X V v d D t T Z W N 0 a W 9 u M S 9 D U E l f Z G F 0 Y X N l d C 9 D a G F u Z 2 U g V H l w Z S 5 7 T W l z Y 2 V s b G F u Z W 9 1 c y w y O H 0 m c X V v d D s s J n F 1 b 3 Q 7 U 2 V j d G l v b j E v Q 1 B J X 2 R h d G F z Z X Q v Q 2 h h b m d l I F R 5 c G U u e 0 d l b m V y Y W w g a W 5 k Z X g s M j l 9 J n F 1 b 3 Q 7 X S w m c X V v d D t S Z W x h d G l v b n N o a X B J b m Z v J n F 1 b 3 Q 7 O l t d f S I g L z 4 8 R W 5 0 c n k g V H l w Z T 0 i R m l s b F N 0 Y X R 1 c y I g V m F s d W U 9 I n N D b 2 1 w b G V 0 Z S 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E N v b H V t b l R 5 c G V z I i B W Y W x 1 Z T 0 i c 0 J n T U d C Z 1 l H Q m d Z R 0 J n W U d C Z 1 l H Q m d Z R 0 J n W U d C Z 1 l H Q m d Z R 0 J n W U c i I C 8 + P E V u d H J 5 I F R 5 c G U 9 I k Z p b G x M Y X N 0 V X B k Y X R l Z C I g V m F s d W U 9 I m Q y M D I 1 L T A z L T E 5 V D A 2 O j I w O j U 1 L j Q z M j g 2 M z d a I i A v P j x F b n R y e S B U e X B l P S J G a W x s R X J y b 3 J D b 3 V u d C I g V m F s d W U 9 I m w w I i A v P j x F b n R y e S B U e X B l P S J G a W x s R X J y b 3 J D b 2 R l I i B W Y W x 1 Z T 0 i c 1 V u a 2 5 v d 2 4 i I C 8 + P E V u d H J 5 I F R 5 c G U 9 I k Z p b G x D b 3 V u d C I g V m F s d W U 9 I m w z N z I i I C 8 + P E V u d H J 5 I F R 5 c G U 9 I k F k Z G V k V G 9 E Y X R h T W 9 k Z W w i I F Z h b H V l P S J s M C I g L z 4 8 R W 5 0 c n k g V H l w Z T 0 i U X V l c n l J R C I g V m F s d W U 9 I n N m M T A x Y W U w N C 1 i Y z E 3 L T R j N W U t Y m I 4 Y i 0 w Z G M y M m Q 1 M D V k M m I i I C 8 + P C 9 T d G F i b G V F b n R y a W V z P j w v S X R l b T 4 8 S X R l b T 4 8 S X R l b U x v Y 2 F 0 a W 9 u P j x J d G V t V H l w Z T 5 G b 3 J t d W x h P C 9 J d G V t V H l w Z T 4 8 S X R l b V B h d G g + U 2 V j d G l v b j E v Q 1 B J X 2 R h d G F z Z X Q v U 2 9 1 c m N l P C 9 J d G V t U G F 0 a D 4 8 L 0 l 0 Z W 1 M b 2 N h d G l v b j 4 8 U 3 R h Y m x l R W 5 0 c m l l c y A v P j w v S X R l b T 4 8 S X R l b T 4 8 S X R l b U x v Y 2 F 0 a W 9 u P j x J d G V t V H l w Z T 5 G b 3 J t d W x h P C 9 J d G V t V H l w Z T 4 8 S X R l b V B h d G g + U 2 V j d G l v b j E v Q 1 B J X 2 R h d G F z Z X Q v V X N l J T I w R m l y c 3 Q l M j B S b 3 c l M j B h c y U y M E h l Y W R l c n M 8 L 0 l 0 Z W 1 Q Y X R o P j w v S X R l b U x v Y 2 F 0 a W 9 u P j x T d G F i b G V F b n R y a W V z I C 8 + P C 9 J d G V t P j x J d G V t P j x J d G V t T G 9 j Y X R p b 2 4 + P E l 0 Z W 1 U e X B l P k Z v c m 1 1 b G E 8 L 0 l 0 Z W 1 U e X B l P j x J d G V t U G F 0 a D 5 T Z W N 0 a W 9 u M S 9 D U E l f Z G F 0 Y X N l d C 9 D a G F u Z 2 U l M j B U e X B l P C 9 J d G V t U G F 0 a D 4 8 L 0 l 0 Z W 1 M b 2 N h d G l v b j 4 8 U 3 R h Y m x l R W 5 0 c m l l c y A v P j w v S X R l b T 4 8 S X R l b T 4 8 S X R l b U x v Y 2 F 0 a W 9 u P j x J d G V t V H l w Z T 5 G b 3 J t d W x h P C 9 J d G V t V H l w Z T 4 8 S X R l b V B h d G g + U 2 V j d G l v b j E v Q 1 B J X 2 R h d G F z Z X 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Q 1 B J X 2 R h d G F z Z X Q z I i A v P j x F b n R y e S B U e X B l P S J G a W x s Z W R D b 2 1 w b G V 0 Z V J l c 3 V s d F R v V 2 9 y a 3 N o Z W V 0 I i B W Y W x 1 Z T 0 i b D E i I C 8 + P E V u d H J 5 I F R 5 c G U 9 I l J l b G F 0 a W 9 u c 2 h p c E l u Z m 9 D b 2 5 0 Y W l u Z X I i I F Z h b H V l P S J z e y Z x d W 9 0 O 2 N v b H V t b k N v d W 5 0 J n F 1 b 3 Q 7 O j M w L C Z x d W 9 0 O 2 t l e U N v b H V t b k 5 h b W V z J n F 1 b 3 Q 7 O l t d L C Z x d W 9 0 O 3 F 1 Z X J 5 U m V s Y X R p b 2 5 z a G l w c y Z x d W 9 0 O z p b X S w m c X V v d D t j b 2 x 1 b W 5 J Z G V u d G l 0 a W V z J n F 1 b 3 Q 7 O l s m c X V v d D t T Z W N 0 a W 9 u M S 9 D U E l f Z G F 0 Y X N l d C 9 D a G F u Z 2 U g V H l w Z S 5 7 U 2 V j d G 9 y L D B 9 J n F 1 b 3 Q 7 L C Z x d W 9 0 O 1 N l Y 3 R p b 2 4 x L 0 N Q S V 9 k Y X R h c 2 V 0 L 0 N o Y W 5 n Z S B U e X B l L n t Z Z W F y L D F 9 J n F 1 b 3 Q 7 L C Z x d W 9 0 O 1 N l Y 3 R p b 2 4 x L 0 N Q S V 9 k Y X R h c 2 V 0 L 0 N o Y W 5 n Z S B U e X B l L n t N b 2 5 0 a C w y f S Z x d W 9 0 O y w m c X V v d D t T Z W N 0 a W 9 u M S 9 D U E l f Z G F 0 Y X N l d C 9 D a G F u Z 2 U g V H l w Z S 5 7 Q 2 V y Z W F s c y B h b m Q g c H J v Z H V j d H M s M 3 0 m c X V v d D s s J n F 1 b 3 Q 7 U 2 V j d G l v b j E v Q 1 B J X 2 R h d G F z Z X Q v Q 2 h h b m d l I F R 5 c G U u e 0 1 l Y X Q g Y W 5 k I G Z p c 2 g s N H 0 m c X V v d D s s J n F 1 b 3 Q 7 U 2 V j d G l v b j E v Q 1 B J X 2 R h d G F z Z X Q v Q 2 h h b m d l I F R 5 c G U u e 0 V n Z y w 1 f S Z x d W 9 0 O y w m c X V v d D t T Z W N 0 a W 9 u M S 9 D U E l f Z G F 0 Y X N l d C 9 D a G F u Z 2 U g V H l w Z S 5 7 T W l s a y B h b m Q g c H J v Z H V j d H M s N n 0 m c X V v d D s s J n F 1 b 3 Q 7 U 2 V j d G l v b j E v Q 1 B J X 2 R h d G F z Z X Q v Q 2 h h b m d l I F R 5 c G U u e 0 9 p b H M g Y W 5 k I G Z h d H M s N 3 0 m c X V v d D s s J n F 1 b 3 Q 7 U 2 V j d G l v b j E v Q 1 B J X 2 R h d G F z Z X Q v Q 2 h h b m d l I F R 5 c G U u e 0 Z y d W l 0 c y w 4 f S Z x d W 9 0 O y w m c X V v d D t T Z W N 0 a W 9 u M S 9 D U E l f Z G F 0 Y X N l d C 9 D a G F u Z 2 U g V H l w Z S 5 7 V m V n Z X R h Y m x l c y w 5 f S Z x d W 9 0 O y w m c X V v d D t T Z W N 0 a W 9 u M S 9 D U E l f Z G F 0 Y X N l d C 9 D a G F u Z 2 U g V H l w Z S 5 7 U H V s c 2 V z I G F u Z C B w c m 9 k d W N 0 c y w x M H 0 m c X V v d D s s J n F 1 b 3 Q 7 U 2 V j d G l v b j E v Q 1 B J X 2 R h d G F z Z X Q v Q 2 h h b m d l I F R 5 c G U u e 1 N 1 Z 2 F y I G F u Z C B D b 2 5 m Z W N 0 a W 9 u Z X J 5 L D E x f S Z x d W 9 0 O y w m c X V v d D t T Z W N 0 a W 9 u M S 9 D U E l f Z G F 0 Y X N l d C 9 D a G F u Z 2 U g V H l w Z S 5 7 U 3 B p Y 2 V z L D E y f S Z x d W 9 0 O y w m c X V v d D t T Z W N 0 a W 9 u M S 9 D U E l f Z G F 0 Y X N l d C 9 D a G F u Z 2 U g V H l w Z S 5 7 T m 9 u L W F s Y 2 9 o b 2 x p Y y B i Z X Z l c m F n Z X M s M T N 9 J n F 1 b 3 Q 7 L C Z x d W 9 0 O 1 N l Y 3 R p b 2 4 x L 0 N Q S V 9 k Y X R h c 2 V 0 L 0 N o Y W 5 n Z S B U e X B l L n t Q c m V w Y X J l Z C B t Z W F s c y w g c 2 5 h Y 2 t z L C B z d 2 V l d H M g Z X R j L i w x N H 0 m c X V v d D s s J n F 1 b 3 Q 7 U 2 V j d G l v b j E v Q 1 B J X 2 R h d G F z Z X Q v Q 2 h h b m d l I F R 5 c G U u e 0 Z v b 2 Q g Y W 5 k I G J l d m V y Y W d l c y w x N X 0 m c X V v d D s s J n F 1 b 3 Q 7 U 2 V j d G l v b j E v Q 1 B J X 2 R h d G F z Z X Q v Q 2 h h b m d l I F R 5 c G U u e 1 B h b i w g d G 9 i Y W N j b y B h b m Q g a W 5 0 b 3 h p Y 2 F u d H M s M T Z 9 J n F 1 b 3 Q 7 L C Z x d W 9 0 O 1 N l Y 3 R p b 2 4 x L 0 N Q S V 9 k Y X R h c 2 V 0 L 0 N o Y W 5 n Z S B U e X B l L n t D b G 9 0 a G l u Z y w x N 3 0 m c X V v d D s s J n F 1 b 3 Q 7 U 2 V j d G l v b j E v Q 1 B J X 2 R h d G F z Z X Q v Q 2 h h b m d l I F R 5 c G U u e 0 Z v b 3 R 3 Z W F y L D E 4 f S Z x d W 9 0 O y w m c X V v d D t T Z W N 0 a W 9 u M S 9 D U E l f Z G F 0 Y X N l d C 9 D a G F u Z 2 U g V H l w Z S 5 7 Q 2 x v d G h p b m c g Y W 5 k I G Z v b 3 R 3 Z W F y L D E 5 f S Z x d W 9 0 O y w m c X V v d D t T Z W N 0 a W 9 u M S 9 D U E l f Z G F 0 Y X N l d C 9 D a G F u Z 2 U g V H l w Z S 5 7 S G 9 1 c 2 l u Z y w y M H 0 m c X V v d D s s J n F 1 b 3 Q 7 U 2 V j d G l v b j E v Q 1 B J X 2 R h d G F z Z X Q v Q 2 h h b m d l I F R 5 c G U u e 0 Z 1 Z W w g Y W 5 k I G x p Z 2 h 0 L D I x f S Z x d W 9 0 O y w m c X V v d D t T Z W N 0 a W 9 u M S 9 D U E l f Z G F 0 Y X N l d C 9 D a G F u Z 2 U g V H l w Z S 5 7 S G 9 1 c 2 V o b 2 x k I G d v b 2 R z I G F u Z C B z Z X J 2 a W N l c y w y M n 0 m c X V v d D s s J n F 1 b 3 Q 7 U 2 V j d G l v b j E v Q 1 B J X 2 R h d G F z Z X Q v Q 2 h h b m d l I F R 5 c G U u e 0 h l Y W x 0 a C w y M 3 0 m c X V v d D s s J n F 1 b 3 Q 7 U 2 V j d G l v b j E v Q 1 B J X 2 R h d G F z Z X Q v Q 2 h h b m d l I F R 5 c G U u e 1 R y Y W 5 z c G 9 y d C B h b m Q g Y 2 9 t b X V u a W N h d G l v b i w y N H 0 m c X V v d D s s J n F 1 b 3 Q 7 U 2 V j d G l v b j E v Q 1 B J X 2 R h d G F z Z X Q v Q 2 h h b m d l I F R 5 c G U u e 1 J l Y 3 J l Y X R p b 2 4 g Y W 5 k I G F t d X N l b W V u d C w y N X 0 m c X V v d D s s J n F 1 b 3 Q 7 U 2 V j d G l v b j E v Q 1 B J X 2 R h d G F z Z X Q v Q 2 h h b m d l I F R 5 c G U u e 0 V k d W N h d G l v b i w y N n 0 m c X V v d D s s J n F 1 b 3 Q 7 U 2 V j d G l v b j E v Q 1 B J X 2 R h d G F z Z X Q v Q 2 h h b m d l I F R 5 c G U u e 1 B l c n N v b m F s I G N h c m U g Y W 5 k I G V m Z m V j d H M s M j d 9 J n F 1 b 3 Q 7 L C Z x d W 9 0 O 1 N l Y 3 R p b 2 4 x L 0 N Q S V 9 k Y X R h c 2 V 0 L 0 N o Y W 5 n Z S B U e X B l L n t N a X N j Z W x s Y W 5 l b 3 V z L D I 4 f S Z x d W 9 0 O y w m c X V v d D t T Z W N 0 a W 9 u M S 9 D U E l f Z G F 0 Y X N l d C 9 D a G F u Z 2 U g V H l w Z S 5 7 R 2 V u Z X J h b C B p b m R l e C w y O X 0 m c X V v d D t d L C Z x d W 9 0 O 0 N v b H V t b k N v d W 5 0 J n F 1 b 3 Q 7 O j M w L C Z x d W 9 0 O 0 t l e U N v b H V t b k 5 h b W V z J n F 1 b 3 Q 7 O l t d L C Z x d W 9 0 O 0 N v b H V t b k l k Z W 5 0 a X R p Z X M m c X V v d D s 6 W y Z x d W 9 0 O 1 N l Y 3 R p b 2 4 x L 0 N Q S V 9 k Y X R h c 2 V 0 L 0 N o Y W 5 n Z S B U e X B l L n t T Z W N 0 b 3 I s M H 0 m c X V v d D s s J n F 1 b 3 Q 7 U 2 V j d G l v b j E v Q 1 B J X 2 R h d G F z Z X Q v Q 2 h h b m d l I F R 5 c G U u e 1 l l Y X I s M X 0 m c X V v d D s s J n F 1 b 3 Q 7 U 2 V j d G l v b j E v Q 1 B J X 2 R h d G F z Z X Q v Q 2 h h b m d l I F R 5 c G U u e 0 1 v b n R o L D J 9 J n F 1 b 3 Q 7 L C Z x d W 9 0 O 1 N l Y 3 R p b 2 4 x L 0 N Q S V 9 k Y X R h c 2 V 0 L 0 N o Y W 5 n Z S B U e X B l L n t D Z X J l Y W x z I G F u Z C B w c m 9 k d W N 0 c y w z f S Z x d W 9 0 O y w m c X V v d D t T Z W N 0 a W 9 u M S 9 D U E l f Z G F 0 Y X N l d C 9 D a G F u Z 2 U g V H l w Z S 5 7 T W V h d C B h b m Q g Z m l z a C w 0 f S Z x d W 9 0 O y w m c X V v d D t T Z W N 0 a W 9 u M S 9 D U E l f Z G F 0 Y X N l d C 9 D a G F u Z 2 U g V H l w Z S 5 7 R W d n L D V 9 J n F 1 b 3 Q 7 L C Z x d W 9 0 O 1 N l Y 3 R p b 2 4 x L 0 N Q S V 9 k Y X R h c 2 V 0 L 0 N o Y W 5 n Z S B U e X B l L n t N a W x r I G F u Z C B w c m 9 k d W N 0 c y w 2 f S Z x d W 9 0 O y w m c X V v d D t T Z W N 0 a W 9 u M S 9 D U E l f Z G F 0 Y X N l d C 9 D a G F u Z 2 U g V H l w Z S 5 7 T 2 l s c y B h b m Q g Z m F 0 c y w 3 f S Z x d W 9 0 O y w m c X V v d D t T Z W N 0 a W 9 u M S 9 D U E l f Z G F 0 Y X N l d C 9 D a G F u Z 2 U g V H l w Z S 5 7 R n J 1 a X R z L D h 9 J n F 1 b 3 Q 7 L C Z x d W 9 0 O 1 N l Y 3 R p b 2 4 x L 0 N Q S V 9 k Y X R h c 2 V 0 L 0 N o Y W 5 n Z S B U e X B l L n t W Z W d l d G F i b G V z L D l 9 J n F 1 b 3 Q 7 L C Z x d W 9 0 O 1 N l Y 3 R p b 2 4 x L 0 N Q S V 9 k Y X R h c 2 V 0 L 0 N o Y W 5 n Z S B U e X B l L n t Q d W x z Z X M g Y W 5 k I H B y b 2 R 1 Y 3 R z L D E w f S Z x d W 9 0 O y w m c X V v d D t T Z W N 0 a W 9 u M S 9 D U E l f Z G F 0 Y X N l d C 9 D a G F u Z 2 U g V H l w Z S 5 7 U 3 V n Y X I g Y W 5 k I E N v b m Z l Y 3 R p b 2 5 l c n k s M T F 9 J n F 1 b 3 Q 7 L C Z x d W 9 0 O 1 N l Y 3 R p b 2 4 x L 0 N Q S V 9 k Y X R h c 2 V 0 L 0 N o Y W 5 n Z S B U e X B l L n t T c G l j Z X M s M T J 9 J n F 1 b 3 Q 7 L C Z x d W 9 0 O 1 N l Y 3 R p b 2 4 x L 0 N Q S V 9 k Y X R h c 2 V 0 L 0 N o Y W 5 n Z S B U e X B l L n t O b 2 4 t Y W x j b 2 h v b G l j I G J l d m V y Y W d l c y w x M 3 0 m c X V v d D s s J n F 1 b 3 Q 7 U 2 V j d G l v b j E v Q 1 B J X 2 R h d G F z Z X Q v Q 2 h h b m d l I F R 5 c G U u e 1 B y Z X B h c m V k I G 1 l Y W x z L C B z b m F j a 3 M s I H N 3 Z W V 0 c y B l d G M u L D E 0 f S Z x d W 9 0 O y w m c X V v d D t T Z W N 0 a W 9 u M S 9 D U E l f Z G F 0 Y X N l d C 9 D a G F u Z 2 U g V H l w Z S 5 7 R m 9 v Z C B h b m Q g Y m V 2 Z X J h Z 2 V z L D E 1 f S Z x d W 9 0 O y w m c X V v d D t T Z W N 0 a W 9 u M S 9 D U E l f Z G F 0 Y X N l d C 9 D a G F u Z 2 U g V H l w Z S 5 7 U G F u L C B 0 b 2 J h Y 2 N v I G F u Z C B p b n R v e G l j Y W 5 0 c y w x N n 0 m c X V v d D s s J n F 1 b 3 Q 7 U 2 V j d G l v b j E v Q 1 B J X 2 R h d G F z Z X Q v Q 2 h h b m d l I F R 5 c G U u e 0 N s b 3 R o a W 5 n L D E 3 f S Z x d W 9 0 O y w m c X V v d D t T Z W N 0 a W 9 u M S 9 D U E l f Z G F 0 Y X N l d C 9 D a G F u Z 2 U g V H l w Z S 5 7 R m 9 v d H d l Y X I s M T h 9 J n F 1 b 3 Q 7 L C Z x d W 9 0 O 1 N l Y 3 R p b 2 4 x L 0 N Q S V 9 k Y X R h c 2 V 0 L 0 N o Y W 5 n Z S B U e X B l L n t D b G 9 0 a G l u Z y B h b m Q g Z m 9 v d H d l Y X I s M T l 9 J n F 1 b 3 Q 7 L C Z x d W 9 0 O 1 N l Y 3 R p b 2 4 x L 0 N Q S V 9 k Y X R h c 2 V 0 L 0 N o Y W 5 n Z S B U e X B l L n t I b 3 V z a W 5 n L D I w f S Z x d W 9 0 O y w m c X V v d D t T Z W N 0 a W 9 u M S 9 D U E l f Z G F 0 Y X N l d C 9 D a G F u Z 2 U g V H l w Z S 5 7 R n V l b C B h b m Q g b G l n a H Q s M j F 9 J n F 1 b 3 Q 7 L C Z x d W 9 0 O 1 N l Y 3 R p b 2 4 x L 0 N Q S V 9 k Y X R h c 2 V 0 L 0 N o Y W 5 n Z S B U e X B l L n t I b 3 V z Z W h v b G Q g Z 2 9 v Z H M g Y W 5 k I H N l c n Z p Y 2 V z L D I y f S Z x d W 9 0 O y w m c X V v d D t T Z W N 0 a W 9 u M S 9 D U E l f Z G F 0 Y X N l d C 9 D a G F u Z 2 U g V H l w Z S 5 7 S G V h b H R o L D I z f S Z x d W 9 0 O y w m c X V v d D t T Z W N 0 a W 9 u M S 9 D U E l f Z G F 0 Y X N l d C 9 D a G F u Z 2 U g V H l w Z S 5 7 V H J h b n N w b 3 J 0 I G F u Z C B j b 2 1 t d W 5 p Y 2 F 0 a W 9 u L D I 0 f S Z x d W 9 0 O y w m c X V v d D t T Z W N 0 a W 9 u M S 9 D U E l f Z G F 0 Y X N l d C 9 D a G F u Z 2 U g V H l w Z S 5 7 U m V j c m V h d G l v b i B h b m Q g Y W 1 1 c 2 V t Z W 5 0 L D I 1 f S Z x d W 9 0 O y w m c X V v d D t T Z W N 0 a W 9 u M S 9 D U E l f Z G F 0 Y X N l d C 9 D a G F u Z 2 U g V H l w Z S 5 7 R W R 1 Y 2 F 0 a W 9 u L D I 2 f S Z x d W 9 0 O y w m c X V v d D t T Z W N 0 a W 9 u M S 9 D U E l f Z G F 0 Y X N l d C 9 D a G F u Z 2 U g V H l w Z S 5 7 U G V y c 2 9 u Y W w g Y 2 F y Z S B h b m Q g Z W Z m Z W N 0 c y w y N 3 0 m c X V v d D s s J n F 1 b 3 Q 7 U 2 V j d G l v b j E v Q 1 B J X 2 R h d G F z Z X Q v Q 2 h h b m d l I F R 5 c G U u e 0 1 p c 2 N l b G x h b m V v d X M s M j h 9 J n F 1 b 3 Q 7 L C Z x d W 9 0 O 1 N l Y 3 R p b 2 4 x L 0 N Q S V 9 k Y X R h c 2 V 0 L 0 N o Y W 5 n Z S B U e X B l L n t H Z W 5 l c m F s I G l u Z G V 4 L D I 5 f S Z x d W 9 0 O 1 0 s J n F 1 b 3 Q 7 U m V s Y X R p b 2 5 z a G l w S W 5 m b y Z x d W 9 0 O z p b X X 0 i I C 8 + P E V u d H J 5 I F R 5 c G U 9 I k Z p b G x D b 3 V u d C I g V m F s d W U 9 I m w z N z I i I C 8 + P E V u d H J 5 I F R 5 c G U 9 I k Z p b G x T d G F 0 d X M i I F Z h b H V l P S J z Q 2 9 t c G x l d G U 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Z p b G x D b 2 x 1 b W 5 U e X B l c y I g V m F s d W U 9 I n N C Z 0 1 H Q m d Z R 0 J n W U d C Z 1 l H Q m d Z R 0 J n W U d C Z 1 l H Q m d Z R 0 J n W U d C Z 1 l H I i A v P j x F b n R y e S B U e X B l P S J G a W x s T G F z d F V w Z G F 0 Z W Q i I F Z h b H V l P S J k M j A y N S 0 w M y 0 x O V Q w N j o y M D o 1 N S 4 0 M z I 4 N j M 3 W i I g L z 4 8 R W 5 0 c n k g V H l w Z T 0 i R m l s b E V y c m 9 y Q 2 9 1 b n Q i I F Z h b H V l P S J s M C I g L z 4 8 R W 5 0 c n k g V H l w Z T 0 i R m l s b E V y c m 9 y Q 2 9 k Z S I g V m F s d W U 9 I n N V b m t u b 3 d u I i A v P j x F b n R y e S B U e X B l P S J B Z G R l Z F R v R G F 0 Y U 1 v Z G V s I i B W Y W x 1 Z T 0 i b D A i I C 8 + P E V u d H J 5 I F R 5 c G U 9 I k x v Y W R l Z F R v Q W 5 h b H l z a X N T Z X J 2 a W N l c y I g V m F s d W U 9 I m w w I i A v P j w v U 3 R h Y m x l R W 5 0 c m l l c z 4 8 L 0 l 0 Z W 0 + P E l 0 Z W 0 + P E l 0 Z W 1 M b 2 N h d G l v b j 4 8 S X R l b V R 5 c G U + R m 9 y b X V s Y T w v S X R l b V R 5 c G U + P E l 0 Z W 1 Q Y X R o P l N l Y 3 R p b 2 4 x L 0 N Q S V 9 k Y X R h c 2 V 0 J T I w K D I p L 1 N v d X J j Z T w v S X R l b V B h d G g + P C 9 J d G V t T G 9 j Y X R p b 2 4 + P F N 0 Y W J s Z U V u d H J p Z X M g L z 4 8 L 0 l 0 Z W 0 + P E l 0 Z W 0 + P E l 0 Z W 1 M b 2 N h d G l v b j 4 8 S X R l b V R 5 c G U + R m 9 y b X V s Y T w v S X R l b V R 5 c G U + P E l 0 Z W 1 Q Y X R o P l N l Y 3 R p b 2 4 x L 0 N Q S V 9 k Y X R h c 2 V 0 J T I w K D I p L 1 V z Z S U y M E Z p c n N 0 J T I w U m 9 3 J T I w Y X M l M j B I Z W F k Z X J z P C 9 J d G V t U G F 0 a D 4 8 L 0 l 0 Z W 1 M b 2 N h d G l v b j 4 8 U 3 R h Y m x l R W 5 0 c m l l c y A v P j w v S X R l b T 4 8 S X R l b T 4 8 S X R l b U x v Y 2 F 0 a W 9 u P j x J d G V t V H l w Z T 5 G b 3 J t d W x h P C 9 J d G V t V H l w Z T 4 8 S X R l b V B h d G g + U 2 V j d G l v b j E v Q 1 B J X 2 R h d G F z Z X Q l M j A o M i k v Q 2 h h b m d l J T I w V H l w Z T w v S X R l b V B h d G g + P C 9 J d G V t T G 9 j Y X R p b 2 4 + P F N 0 Y W J s Z U V u d H J p Z X M g L z 4 8 L 0 l 0 Z W 0 + P C 9 J d G V t c z 4 8 L 0 x v Y 2 F s U G F j a 2 F n Z U 1 l d G F k Y X R h R m l s Z T 4 W A A A A U E s F B g A A A A A A A A A A A A A A A A A A A A A A A C Y B A A A B A A A A 0 I y d 3 w E V 0 R G M e g D A T 8 K X 6 w E A A A A J V v 0 f x l p M S p p i 8 3 c y Q U e C A A A A A A I A A A A A A B B m A A A A A Q A A I A A A A E x U N C K q B Q E S V X H W b x 5 F K i C R 6 N 4 a b G T 0 L i i R c R C 9 S O u u A A A A A A 6 A A A A A A g A A I A A A A H r E J 0 R s u 4 D 3 F M 5 6 M V n y D f m k 5 j h Z H F W v o a 2 M / U 7 E t 9 a r U A A A A J K s K j N k 4 f 0 Z 7 S 2 X / U 5 x O q r r D Y S u u F / C z 2 o 6 M w + I i z 7 + d y 4 + 5 s Q n X S m r B z l 3 O r 9 P f R y b k 0 S m Z C N s J X Q E b k s N 7 q c C 5 4 P N 8 / s y l S A x l f 1 l + h n p Q A A A A H F 9 8 C m 5 S p / v E a T e c W 4 w c R K r C b s g c 8 l Y I W + p A v l 4 R O M B w x m s K V E S j f R p n 2 H X B y p Q x X f 0 O Y k W Z 3 w w t k 8 U y Q / r y J 8 = < / D a t a M a s h u p > 
</file>

<file path=customXml/itemProps1.xml><?xml version="1.0" encoding="utf-8"?>
<ds:datastoreItem xmlns:ds="http://schemas.openxmlformats.org/officeDocument/2006/customXml" ds:itemID="{B3B564C9-FE45-4F6A-B17A-92CE3D1A8A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raw_data</vt:lpstr>
      <vt:lpstr>main_data</vt:lpstr>
      <vt:lpstr>Data Dictionary</vt:lpstr>
      <vt:lpstr>Notes</vt:lpstr>
      <vt:lpstr>sample size analysis</vt:lpstr>
      <vt:lpstr>objective</vt:lpstr>
      <vt:lpstr>obj1</vt:lpstr>
      <vt:lpstr>obj2</vt:lpstr>
      <vt:lpstr>obj3</vt:lpstr>
      <vt:lpstr>obj4</vt:lpstr>
      <vt:lpstr>obj5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2025-05-07T16:12:53Z</cp:lastPrinted>
  <dcterms:created xsi:type="dcterms:W3CDTF">2025-03-19T06:20:04Z</dcterms:created>
  <dcterms:modified xsi:type="dcterms:W3CDTF">2025-05-08T15:02:28Z</dcterms:modified>
</cp:coreProperties>
</file>