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ocuments\GitHub\15095-project\data\"/>
    </mc:Choice>
  </mc:AlternateContent>
  <xr:revisionPtr revIDLastSave="0" documentId="13_ncr:1_{775D9B4C-6CE9-49B9-B085-13F272AD5AF2}" xr6:coauthVersionLast="47" xr6:coauthVersionMax="47" xr10:uidLastSave="{00000000-0000-0000-0000-000000000000}"/>
  <bookViews>
    <workbookView xWindow="-96" yWindow="-96" windowWidth="20928" windowHeight="12432" xr2:uid="{3A73DD24-DA5B-4C59-823B-E318CD97E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F41" i="1"/>
  <c r="L4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2" i="1"/>
  <c r="L2" i="1" s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2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I35" i="1"/>
  <c r="I16" i="1"/>
  <c r="I36" i="1"/>
  <c r="I37" i="1"/>
  <c r="I17" i="1"/>
  <c r="I18" i="1"/>
  <c r="I19" i="1"/>
  <c r="I49" i="1"/>
  <c r="I27" i="1"/>
  <c r="I28" i="1"/>
  <c r="I3" i="1"/>
  <c r="I4" i="1"/>
  <c r="I30" i="1"/>
  <c r="I38" i="1"/>
  <c r="I39" i="1"/>
  <c r="I20" i="1"/>
  <c r="I21" i="1"/>
  <c r="I22" i="1"/>
  <c r="I13" i="1"/>
  <c r="I14" i="1"/>
  <c r="I47" i="1"/>
  <c r="I43" i="1"/>
  <c r="I44" i="1"/>
  <c r="I23" i="1"/>
  <c r="I45" i="1"/>
  <c r="I24" i="1"/>
  <c r="I29" i="1"/>
  <c r="I5" i="1"/>
  <c r="I6" i="1"/>
  <c r="I7" i="1"/>
  <c r="I31" i="1"/>
  <c r="I11" i="1"/>
  <c r="I12" i="1"/>
  <c r="I8" i="1"/>
  <c r="I9" i="1"/>
  <c r="I10" i="1"/>
  <c r="I41" i="1"/>
  <c r="I46" i="1"/>
  <c r="I42" i="1"/>
  <c r="I32" i="1"/>
  <c r="I33" i="1"/>
  <c r="I34" i="1"/>
  <c r="I25" i="1"/>
  <c r="I48" i="1"/>
  <c r="I26" i="1"/>
  <c r="I40" i="1"/>
  <c r="I15" i="1"/>
  <c r="L39" i="1"/>
  <c r="L20" i="1"/>
  <c r="F15" i="1"/>
  <c r="L15" i="1" s="1"/>
  <c r="F35" i="1"/>
  <c r="L35" i="1" s="1"/>
  <c r="F16" i="1"/>
  <c r="L16" i="1" s="1"/>
  <c r="F36" i="1"/>
  <c r="L36" i="1" s="1"/>
  <c r="F37" i="1"/>
  <c r="L37" i="1" s="1"/>
  <c r="F17" i="1"/>
  <c r="L17" i="1" s="1"/>
  <c r="F18" i="1"/>
  <c r="L18" i="1" s="1"/>
  <c r="F19" i="1"/>
  <c r="L19" i="1" s="1"/>
  <c r="F49" i="1"/>
  <c r="L49" i="1" s="1"/>
  <c r="F27" i="1"/>
  <c r="L27" i="1" s="1"/>
  <c r="F28" i="1"/>
  <c r="L28" i="1" s="1"/>
  <c r="F3" i="1"/>
  <c r="L3" i="1" s="1"/>
  <c r="F4" i="1"/>
  <c r="L4" i="1" s="1"/>
  <c r="F30" i="1"/>
  <c r="L30" i="1" s="1"/>
  <c r="F38" i="1"/>
  <c r="L38" i="1" s="1"/>
  <c r="F39" i="1"/>
  <c r="F20" i="1"/>
  <c r="F21" i="1"/>
  <c r="L21" i="1" s="1"/>
  <c r="F22" i="1"/>
  <c r="L22" i="1" s="1"/>
  <c r="F13" i="1"/>
  <c r="L13" i="1" s="1"/>
  <c r="F14" i="1"/>
  <c r="L14" i="1" s="1"/>
  <c r="F47" i="1"/>
  <c r="L47" i="1" s="1"/>
  <c r="F43" i="1"/>
  <c r="L43" i="1" s="1"/>
  <c r="F44" i="1"/>
  <c r="L44" i="1" s="1"/>
  <c r="F23" i="1"/>
  <c r="L23" i="1" s="1"/>
  <c r="F45" i="1"/>
  <c r="L45" i="1" s="1"/>
  <c r="F24" i="1"/>
  <c r="L24" i="1" s="1"/>
  <c r="F29" i="1"/>
  <c r="L29" i="1" s="1"/>
  <c r="F5" i="1"/>
  <c r="L5" i="1" s="1"/>
  <c r="F6" i="1"/>
  <c r="L6" i="1" s="1"/>
  <c r="F7" i="1"/>
  <c r="L7" i="1" s="1"/>
  <c r="F31" i="1"/>
  <c r="L31" i="1" s="1"/>
  <c r="F11" i="1"/>
  <c r="L11" i="1" s="1"/>
  <c r="F12" i="1"/>
  <c r="L12" i="1" s="1"/>
  <c r="F8" i="1"/>
  <c r="L8" i="1" s="1"/>
  <c r="F9" i="1"/>
  <c r="L9" i="1" s="1"/>
  <c r="F10" i="1"/>
  <c r="L10" i="1" s="1"/>
  <c r="F46" i="1"/>
  <c r="L46" i="1" s="1"/>
  <c r="F42" i="1"/>
  <c r="L42" i="1" s="1"/>
  <c r="F32" i="1"/>
  <c r="L32" i="1" s="1"/>
  <c r="F33" i="1"/>
  <c r="L33" i="1" s="1"/>
  <c r="F34" i="1"/>
  <c r="L34" i="1" s="1"/>
  <c r="F25" i="1"/>
  <c r="L25" i="1" s="1"/>
  <c r="F48" i="1"/>
  <c r="L48" i="1" s="1"/>
  <c r="F26" i="1"/>
  <c r="L26" i="1" s="1"/>
  <c r="F40" i="1"/>
  <c r="L40" i="1" s="1"/>
</calcChain>
</file>

<file path=xl/sharedStrings.xml><?xml version="1.0" encoding="utf-8"?>
<sst xmlns="http://schemas.openxmlformats.org/spreadsheetml/2006/main" count="110" uniqueCount="47">
  <si>
    <t>Senegal</t>
  </si>
  <si>
    <t>Ecuador</t>
  </si>
  <si>
    <t>Qatar</t>
  </si>
  <si>
    <t>England</t>
  </si>
  <si>
    <t>USA</t>
  </si>
  <si>
    <t>Iran</t>
  </si>
  <si>
    <t>Argentina</t>
  </si>
  <si>
    <t>Mexcio</t>
  </si>
  <si>
    <t>Saudi Arabia</t>
  </si>
  <si>
    <t>France</t>
  </si>
  <si>
    <t>Denmark</t>
  </si>
  <si>
    <t>Tunisia</t>
  </si>
  <si>
    <t>Spain</t>
  </si>
  <si>
    <t>Germany</t>
  </si>
  <si>
    <t>Japan</t>
  </si>
  <si>
    <t>Belgium</t>
  </si>
  <si>
    <t>Morocco</t>
  </si>
  <si>
    <t>Canada</t>
  </si>
  <si>
    <t>Brazil</t>
  </si>
  <si>
    <t>Serbia</t>
  </si>
  <si>
    <t>Switzerland</t>
  </si>
  <si>
    <t>Portugal</t>
  </si>
  <si>
    <t>Ghana</t>
  </si>
  <si>
    <t>Uruguay</t>
  </si>
  <si>
    <t>Netherlands</t>
  </si>
  <si>
    <t>Wales</t>
  </si>
  <si>
    <t>Poland</t>
  </si>
  <si>
    <t>Mexico</t>
  </si>
  <si>
    <t>Australia</t>
  </si>
  <si>
    <t>Croatia</t>
  </si>
  <si>
    <t>Cameroon</t>
  </si>
  <si>
    <t>Costa Rica</t>
  </si>
  <si>
    <t>South Korea</t>
  </si>
  <si>
    <t>home_team</t>
  </si>
  <si>
    <t>away_team</t>
  </si>
  <si>
    <t>draw_odds</t>
  </si>
  <si>
    <t>home_win_odds</t>
  </si>
  <si>
    <t>away_win_odds</t>
  </si>
  <si>
    <t>home_win_earnings_per_dollar</t>
  </si>
  <si>
    <t>away_win_earnings_per_dollar</t>
  </si>
  <si>
    <t>draw_earnings_per_dollar</t>
  </si>
  <si>
    <t>decimal_odds_home_win</t>
  </si>
  <si>
    <t>decimal_odds_draw</t>
  </si>
  <si>
    <t>decimal_odds_away_win</t>
  </si>
  <si>
    <t>implied_probability_of_draw</t>
  </si>
  <si>
    <t>implied_probability_of_away_win</t>
  </si>
  <si>
    <t>implied_probability_of_home_win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</si>
</sst>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0D2D-1841-4969-922B-B7B831847234}">
  <dimension ref="A1:N49"/>
  <sheetViews>
    <sheetView tabSelected="1" workbookViewId="0">
      <selection activeCell="O8" sqref="O8"/>
    </sheetView>
  </sheetViews>
  <sheetFormatPr defaultRowHeight="14.4" x14ac:dyDescent="0.55000000000000004"/>
  <cols>
    <col min="1" max="1" width="10.5234375" bestFit="1" customWidth="1"/>
    <col min="2" max="2" width="10.15625" bestFit="1" customWidth="1"/>
    <col min="3" max="3" width="18.7890625" bestFit="1" customWidth="1"/>
    <col min="4" max="4" width="18.41796875" customWidth="1"/>
    <col min="5" max="5" width="22.41796875" bestFit="1" customWidth="1"/>
    <col min="6" max="6" width="21.62890625" bestFit="1" customWidth="1"/>
    <col min="7" max="7" width="22.734375" bestFit="1" customWidth="1"/>
    <col min="8" max="8" width="22.3671875" bestFit="1" customWidth="1"/>
    <col min="9" max="9" width="23.3671875" bestFit="1" customWidth="1"/>
    <col min="12" max="12" width="23.3671875" bestFit="1" customWidth="1"/>
    <col min="13" max="13" width="24.5234375" bestFit="1" customWidth="1"/>
    <col min="14" max="14" width="28.68359375" bestFit="1" customWidth="1"/>
  </cols>
  <sheetData>
    <row r="1" spans="1:14" x14ac:dyDescent="0.55000000000000004">
      <c r="A1" s="1" t="s">
        <v>33</v>
      </c>
      <c r="B1" s="1" t="s">
        <v>34</v>
      </c>
      <c r="C1" s="1" t="s">
        <v>36</v>
      </c>
      <c r="D1" s="1" t="s">
        <v>35</v>
      </c>
      <c r="E1" s="1" t="s">
        <v>37</v>
      </c>
      <c r="F1" s="1" t="s">
        <v>41</v>
      </c>
      <c r="G1" s="1" t="s">
        <v>42</v>
      </c>
      <c r="H1" s="1" t="s">
        <v>43</v>
      </c>
      <c r="I1" s="1" t="s">
        <v>38</v>
      </c>
      <c r="J1" s="1" t="s">
        <v>40</v>
      </c>
      <c r="K1" s="1" t="s">
        <v>39</v>
      </c>
      <c r="L1" s="1" t="s">
        <v>46</v>
      </c>
      <c r="M1" s="1" t="s">
        <v>44</v>
      </c>
      <c r="N1" s="1" t="s">
        <v>45</v>
      </c>
    </row>
    <row r="2" spans="1:14" x14ac:dyDescent="0.55000000000000004">
      <c r="A2" t="s">
        <v>6</v>
      </c>
      <c r="B2" t="s">
        <v>26</v>
      </c>
      <c r="C2">
        <v>-227</v>
      </c>
      <c r="D2">
        <v>357</v>
      </c>
      <c r="E2">
        <v>719</v>
      </c>
      <c r="F2" s="2">
        <f>IF($C2&gt;0,$C2/100,(100)/(-$C2)+1)</f>
        <v>1.4405286343612334</v>
      </c>
      <c r="G2">
        <f>IF($D2&gt;0,$D2/100,(100)/(-$D2)+1)</f>
        <v>3.57</v>
      </c>
      <c r="H2">
        <f>IF($E2&gt;0,$E2/100,(100)/(-$E2)+1)</f>
        <v>7.19</v>
      </c>
      <c r="I2" s="2">
        <f>IF($C2&gt;0,$C2/100,(100)/(-$C2))</f>
        <v>0.44052863436123346</v>
      </c>
      <c r="J2" s="2">
        <f>IF($D2&gt;0,$D2/100,(100)/(-$D2))</f>
        <v>3.57</v>
      </c>
      <c r="K2" s="2">
        <f>IF($E2&gt;0,$E2,(100)/(-$E2))</f>
        <v>719</v>
      </c>
      <c r="L2" s="2">
        <f>(1/F2)</f>
        <v>0.6941896024464832</v>
      </c>
      <c r="M2" s="2">
        <f t="shared" ref="M2:N17" si="0">(1/G2)</f>
        <v>0.28011204481792717</v>
      </c>
      <c r="N2" s="2">
        <f t="shared" si="0"/>
        <v>0.13908205841446453</v>
      </c>
    </row>
    <row r="3" spans="1:14" x14ac:dyDescent="0.55000000000000004">
      <c r="A3" t="s">
        <v>6</v>
      </c>
      <c r="B3" t="s">
        <v>27</v>
      </c>
      <c r="C3">
        <v>-182</v>
      </c>
      <c r="D3">
        <v>295</v>
      </c>
      <c r="E3">
        <v>612</v>
      </c>
      <c r="F3" s="2">
        <f>IF($C3&gt;0,$C3/100,(100)/(-$C3)+1)</f>
        <v>1.5494505494505495</v>
      </c>
      <c r="G3">
        <f t="shared" ref="G3:H49" si="1">IF($D3&gt;0,$D3/100,(100)/(-$D3)+1)</f>
        <v>2.95</v>
      </c>
      <c r="H3">
        <f t="shared" ref="H3:H49" si="2">IF($E3&gt;0,$E3/100,(100)/(-$E3)+1)</f>
        <v>6.12</v>
      </c>
      <c r="I3" s="2">
        <f>IF($C3&gt;0,$C3/100,(100)/(-$C3))</f>
        <v>0.5494505494505495</v>
      </c>
      <c r="J3" s="2">
        <f t="shared" ref="J3:J49" si="3">IF($D3&gt;0,$D3/100,(100)/(-$D3))</f>
        <v>2.95</v>
      </c>
      <c r="K3" s="2">
        <f t="shared" ref="K3:K49" si="4">IF($E3&gt;0,$E3,(100)/(-$E3))</f>
        <v>612</v>
      </c>
      <c r="L3" s="2">
        <f>(1/F3)</f>
        <v>0.64539007092198575</v>
      </c>
      <c r="M3" s="2">
        <f t="shared" si="0"/>
        <v>0.33898305084745761</v>
      </c>
      <c r="N3" s="2">
        <f t="shared" si="0"/>
        <v>0.16339869281045752</v>
      </c>
    </row>
    <row r="4" spans="1:14" x14ac:dyDescent="0.55000000000000004">
      <c r="A4" t="s">
        <v>6</v>
      </c>
      <c r="B4" t="s">
        <v>8</v>
      </c>
      <c r="C4">
        <v>-833</v>
      </c>
      <c r="D4">
        <v>821</v>
      </c>
      <c r="E4">
        <v>2452</v>
      </c>
      <c r="F4" s="2">
        <f>IF($C4&gt;0,$C4/100,(100)/(-$C4)+1)</f>
        <v>1.1200480192076832</v>
      </c>
      <c r="G4">
        <f t="shared" si="1"/>
        <v>8.2100000000000009</v>
      </c>
      <c r="H4">
        <f t="shared" si="2"/>
        <v>24.52</v>
      </c>
      <c r="I4" s="2">
        <f>IF($C4&gt;0,$C4/100,(100)/(-$C4))</f>
        <v>0.12004801920768307</v>
      </c>
      <c r="J4" s="2">
        <f t="shared" si="3"/>
        <v>8.2100000000000009</v>
      </c>
      <c r="K4" s="2">
        <f>IF($E4&gt;0,$E4,(100)/(-$E4))</f>
        <v>2452</v>
      </c>
      <c r="L4" s="2">
        <f>(1/F4)</f>
        <v>0.89281886387995701</v>
      </c>
      <c r="M4" s="2">
        <f t="shared" si="0"/>
        <v>0.12180267965895249</v>
      </c>
      <c r="N4" s="2">
        <f t="shared" si="0"/>
        <v>4.0783034257748776E-2</v>
      </c>
    </row>
    <row r="5" spans="1:14" x14ac:dyDescent="0.55000000000000004">
      <c r="A5" t="s">
        <v>15</v>
      </c>
      <c r="B5" t="s">
        <v>29</v>
      </c>
      <c r="C5">
        <v>144</v>
      </c>
      <c r="D5">
        <v>241</v>
      </c>
      <c r="E5">
        <v>202</v>
      </c>
      <c r="F5" s="2">
        <f>IF($C5&gt;0,$C5/100,(100)/(-$C5)+1)</f>
        <v>1.44</v>
      </c>
      <c r="G5">
        <f t="shared" si="1"/>
        <v>2.41</v>
      </c>
      <c r="H5">
        <f t="shared" si="2"/>
        <v>2.02</v>
      </c>
      <c r="I5" s="2">
        <f>IF($C5&gt;0,$C5/100,(100)/(-$C5))</f>
        <v>1.44</v>
      </c>
      <c r="J5" s="2">
        <f t="shared" si="3"/>
        <v>2.41</v>
      </c>
      <c r="K5" s="2">
        <f t="shared" si="4"/>
        <v>202</v>
      </c>
      <c r="L5" s="2">
        <f>(1/F5)</f>
        <v>0.69444444444444442</v>
      </c>
      <c r="M5" s="2">
        <f t="shared" si="0"/>
        <v>0.41493775933609955</v>
      </c>
      <c r="N5" s="2">
        <f t="shared" si="0"/>
        <v>0.49504950495049505</v>
      </c>
    </row>
    <row r="6" spans="1:14" x14ac:dyDescent="0.55000000000000004">
      <c r="A6" t="s">
        <v>15</v>
      </c>
      <c r="B6" t="s">
        <v>16</v>
      </c>
      <c r="C6">
        <v>-111</v>
      </c>
      <c r="D6">
        <v>245</v>
      </c>
      <c r="E6">
        <v>351</v>
      </c>
      <c r="F6" s="2">
        <f>IF($C6&gt;0,$C6/100,(100)/(-$C6)+1)</f>
        <v>1.900900900900901</v>
      </c>
      <c r="G6">
        <f t="shared" si="1"/>
        <v>2.4500000000000002</v>
      </c>
      <c r="H6">
        <f t="shared" si="2"/>
        <v>3.51</v>
      </c>
      <c r="I6" s="2">
        <f>IF($C6&gt;0,$C6/100,(100)/(-$C6))</f>
        <v>0.90090090090090091</v>
      </c>
      <c r="J6" s="2">
        <f t="shared" si="3"/>
        <v>2.4500000000000002</v>
      </c>
      <c r="K6" s="2">
        <f t="shared" si="4"/>
        <v>351</v>
      </c>
      <c r="L6" s="2">
        <f>(1/F6)</f>
        <v>0.52606635071090047</v>
      </c>
      <c r="M6" s="2">
        <f t="shared" si="0"/>
        <v>0.4081632653061224</v>
      </c>
      <c r="N6" s="2">
        <f t="shared" si="0"/>
        <v>0.28490028490028491</v>
      </c>
    </row>
    <row r="7" spans="1:14" x14ac:dyDescent="0.55000000000000004">
      <c r="A7" t="s">
        <v>15</v>
      </c>
      <c r="B7" t="s">
        <v>17</v>
      </c>
      <c r="C7">
        <v>-172</v>
      </c>
      <c r="D7">
        <v>321</v>
      </c>
      <c r="E7">
        <v>492</v>
      </c>
      <c r="F7" s="2">
        <f>IF($C7&gt;0,$C7/100,(100)/(-$C7)+1)</f>
        <v>1.5813953488372094</v>
      </c>
      <c r="G7">
        <f t="shared" si="1"/>
        <v>3.21</v>
      </c>
      <c r="H7">
        <f t="shared" si="2"/>
        <v>4.92</v>
      </c>
      <c r="I7" s="2">
        <f>IF($C7&gt;0,$C7/100,(100)/(-$C7))</f>
        <v>0.58139534883720934</v>
      </c>
      <c r="J7" s="2">
        <f t="shared" si="3"/>
        <v>3.21</v>
      </c>
      <c r="K7" s="2">
        <f t="shared" si="4"/>
        <v>492</v>
      </c>
      <c r="L7" s="2">
        <f>(1/F7)</f>
        <v>0.63235294117647056</v>
      </c>
      <c r="M7" s="2">
        <f t="shared" si="0"/>
        <v>0.3115264797507788</v>
      </c>
      <c r="N7" s="2">
        <f t="shared" si="0"/>
        <v>0.2032520325203252</v>
      </c>
    </row>
    <row r="8" spans="1:14" x14ac:dyDescent="0.55000000000000004">
      <c r="A8" t="s">
        <v>18</v>
      </c>
      <c r="B8" t="s">
        <v>20</v>
      </c>
      <c r="C8">
        <v>-200</v>
      </c>
      <c r="D8">
        <v>328</v>
      </c>
      <c r="E8">
        <v>660</v>
      </c>
      <c r="F8" s="2">
        <f>IF($C8&gt;0,$C8/100,(100)/(-$C8)+1)</f>
        <v>1.5</v>
      </c>
      <c r="G8">
        <f t="shared" si="1"/>
        <v>3.28</v>
      </c>
      <c r="H8">
        <f t="shared" si="2"/>
        <v>6.6</v>
      </c>
      <c r="I8" s="2">
        <f>IF($C8&gt;0,$C8/100,(100)/(-$C8))</f>
        <v>0.5</v>
      </c>
      <c r="J8" s="2">
        <f t="shared" si="3"/>
        <v>3.28</v>
      </c>
      <c r="K8" s="2">
        <f t="shared" si="4"/>
        <v>660</v>
      </c>
      <c r="L8" s="2">
        <f>(1/F8)</f>
        <v>0.66666666666666663</v>
      </c>
      <c r="M8" s="2">
        <f t="shared" si="0"/>
        <v>0.3048780487804878</v>
      </c>
      <c r="N8" s="2">
        <f t="shared" si="0"/>
        <v>0.15151515151515152</v>
      </c>
    </row>
    <row r="9" spans="1:14" x14ac:dyDescent="0.55000000000000004">
      <c r="A9" t="s">
        <v>18</v>
      </c>
      <c r="B9" t="s">
        <v>19</v>
      </c>
      <c r="C9">
        <v>-213</v>
      </c>
      <c r="D9">
        <v>357</v>
      </c>
      <c r="E9">
        <v>623</v>
      </c>
      <c r="F9" s="2">
        <f>IF($C9&gt;0,$C9/100,(100)/(-$C9)+1)</f>
        <v>1.4694835680751175</v>
      </c>
      <c r="G9">
        <f t="shared" si="1"/>
        <v>3.57</v>
      </c>
      <c r="H9">
        <f t="shared" si="2"/>
        <v>6.23</v>
      </c>
      <c r="I9" s="2">
        <f>IF($C9&gt;0,$C9/100,(100)/(-$C9))</f>
        <v>0.46948356807511737</v>
      </c>
      <c r="J9" s="2">
        <f t="shared" si="3"/>
        <v>3.57</v>
      </c>
      <c r="K9" s="2">
        <f t="shared" si="4"/>
        <v>623</v>
      </c>
      <c r="L9" s="2">
        <f>(1/F9)</f>
        <v>0.68051118210862616</v>
      </c>
      <c r="M9" s="2">
        <f t="shared" si="0"/>
        <v>0.28011204481792717</v>
      </c>
      <c r="N9" s="2">
        <f t="shared" si="0"/>
        <v>0.16051364365971107</v>
      </c>
    </row>
    <row r="10" spans="1:14" x14ac:dyDescent="0.55000000000000004">
      <c r="A10" t="s">
        <v>18</v>
      </c>
      <c r="B10" t="s">
        <v>30</v>
      </c>
      <c r="C10">
        <v>-278</v>
      </c>
      <c r="D10">
        <v>432</v>
      </c>
      <c r="E10">
        <v>793</v>
      </c>
      <c r="F10" s="2">
        <f>IF($C10&gt;0,$C10/100,(100)/(-$C10)+1)</f>
        <v>1.3597122302158273</v>
      </c>
      <c r="G10">
        <f t="shared" si="1"/>
        <v>4.32</v>
      </c>
      <c r="H10">
        <f t="shared" si="2"/>
        <v>7.93</v>
      </c>
      <c r="I10" s="2">
        <f>IF($C10&gt;0,$C10/100,(100)/(-$C10))</f>
        <v>0.35971223021582732</v>
      </c>
      <c r="J10" s="2">
        <f t="shared" si="3"/>
        <v>4.32</v>
      </c>
      <c r="K10" s="2">
        <f t="shared" si="4"/>
        <v>793</v>
      </c>
      <c r="L10" s="2">
        <f>(1/F10)</f>
        <v>0.73544973544973546</v>
      </c>
      <c r="M10" s="2">
        <f t="shared" si="0"/>
        <v>0.23148148148148145</v>
      </c>
      <c r="N10" s="2">
        <f t="shared" si="0"/>
        <v>0.12610340479192939</v>
      </c>
    </row>
    <row r="11" spans="1:14" x14ac:dyDescent="0.55000000000000004">
      <c r="A11" t="s">
        <v>17</v>
      </c>
      <c r="B11" t="s">
        <v>29</v>
      </c>
      <c r="C11">
        <v>254</v>
      </c>
      <c r="D11">
        <v>227</v>
      </c>
      <c r="E11">
        <v>123</v>
      </c>
      <c r="F11" s="2">
        <f>IF($C11&gt;0,$C11/100,(100)/(-$C11)+1)</f>
        <v>2.54</v>
      </c>
      <c r="G11">
        <f t="shared" si="1"/>
        <v>2.27</v>
      </c>
      <c r="H11">
        <f t="shared" si="2"/>
        <v>1.23</v>
      </c>
      <c r="I11" s="2">
        <f>IF($C11&gt;0,$C11/100,(100)/(-$C11))</f>
        <v>2.54</v>
      </c>
      <c r="J11" s="2">
        <f t="shared" si="3"/>
        <v>2.27</v>
      </c>
      <c r="K11" s="2">
        <f t="shared" si="4"/>
        <v>123</v>
      </c>
      <c r="L11" s="2">
        <f>(1/F11)</f>
        <v>0.39370078740157477</v>
      </c>
      <c r="M11" s="2">
        <f t="shared" si="0"/>
        <v>0.44052863436123346</v>
      </c>
      <c r="N11" s="2">
        <f t="shared" si="0"/>
        <v>0.81300813008130079</v>
      </c>
    </row>
    <row r="12" spans="1:14" x14ac:dyDescent="0.55000000000000004">
      <c r="A12" t="s">
        <v>17</v>
      </c>
      <c r="B12" t="s">
        <v>16</v>
      </c>
      <c r="C12">
        <v>378</v>
      </c>
      <c r="D12">
        <v>249</v>
      </c>
      <c r="E12">
        <v>-119</v>
      </c>
      <c r="F12" s="2">
        <f>IF($C12&gt;0,$C12/100,(100)/(-$C12)+1)</f>
        <v>3.78</v>
      </c>
      <c r="G12">
        <f t="shared" si="1"/>
        <v>2.4900000000000002</v>
      </c>
      <c r="H12">
        <f t="shared" si="2"/>
        <v>1.8403361344537816</v>
      </c>
      <c r="I12" s="2">
        <f>IF($C12&gt;0,$C12/100,(100)/(-$C12))</f>
        <v>3.78</v>
      </c>
      <c r="J12" s="2">
        <f t="shared" si="3"/>
        <v>2.4900000000000002</v>
      </c>
      <c r="K12" s="2">
        <f t="shared" si="4"/>
        <v>0.84033613445378152</v>
      </c>
      <c r="L12" s="2">
        <f>(1/F12)</f>
        <v>0.26455026455026459</v>
      </c>
      <c r="M12" s="2">
        <f t="shared" si="0"/>
        <v>0.40160642570281119</v>
      </c>
      <c r="N12" s="2">
        <f t="shared" si="0"/>
        <v>0.54337899543378987</v>
      </c>
    </row>
    <row r="13" spans="1:14" x14ac:dyDescent="0.55000000000000004">
      <c r="A13" t="s">
        <v>10</v>
      </c>
      <c r="B13" t="s">
        <v>28</v>
      </c>
      <c r="C13">
        <v>-233</v>
      </c>
      <c r="D13">
        <v>388</v>
      </c>
      <c r="E13">
        <v>638</v>
      </c>
      <c r="F13" s="2">
        <f>IF($C13&gt;0,$C13/100,(100)/(-$C13)+1)</f>
        <v>1.4291845493562232</v>
      </c>
      <c r="G13">
        <f t="shared" si="1"/>
        <v>3.88</v>
      </c>
      <c r="H13">
        <f t="shared" si="2"/>
        <v>6.38</v>
      </c>
      <c r="I13" s="2">
        <f>IF($C13&gt;0,$C13/100,(100)/(-$C13))</f>
        <v>0.42918454935622319</v>
      </c>
      <c r="J13" s="2">
        <f t="shared" si="3"/>
        <v>3.88</v>
      </c>
      <c r="K13" s="2">
        <f t="shared" si="4"/>
        <v>638</v>
      </c>
      <c r="L13" s="2">
        <f>(1/F13)</f>
        <v>0.6996996996996997</v>
      </c>
      <c r="M13" s="2">
        <f t="shared" si="0"/>
        <v>0.25773195876288663</v>
      </c>
      <c r="N13" s="2">
        <f t="shared" si="0"/>
        <v>0.15673981191222572</v>
      </c>
    </row>
    <row r="14" spans="1:14" x14ac:dyDescent="0.55000000000000004">
      <c r="A14" t="s">
        <v>10</v>
      </c>
      <c r="B14" t="s">
        <v>11</v>
      </c>
      <c r="C14">
        <v>-172</v>
      </c>
      <c r="D14">
        <v>292</v>
      </c>
      <c r="E14">
        <v>557</v>
      </c>
      <c r="F14" s="2">
        <f>IF($C14&gt;0,$C14/100,(100)/(-$C14)+1)</f>
        <v>1.5813953488372094</v>
      </c>
      <c r="G14">
        <f t="shared" si="1"/>
        <v>2.92</v>
      </c>
      <c r="H14">
        <f t="shared" si="2"/>
        <v>5.57</v>
      </c>
      <c r="I14" s="2">
        <f>IF($C14&gt;0,$C14/100,(100)/(-$C14))</f>
        <v>0.58139534883720934</v>
      </c>
      <c r="J14" s="2">
        <f t="shared" si="3"/>
        <v>2.92</v>
      </c>
      <c r="K14" s="2">
        <f t="shared" si="4"/>
        <v>557</v>
      </c>
      <c r="L14" s="2">
        <f>(1/F14)</f>
        <v>0.63235294117647056</v>
      </c>
      <c r="M14" s="2">
        <f t="shared" si="0"/>
        <v>0.34246575342465752</v>
      </c>
      <c r="N14" s="2">
        <f t="shared" si="0"/>
        <v>0.17953321364452424</v>
      </c>
    </row>
    <row r="15" spans="1:14" x14ac:dyDescent="0.55000000000000004">
      <c r="A15" t="s">
        <v>1</v>
      </c>
      <c r="B15" t="s">
        <v>24</v>
      </c>
      <c r="C15">
        <v>399</v>
      </c>
      <c r="D15">
        <v>244</v>
      </c>
      <c r="E15">
        <v>-120</v>
      </c>
      <c r="F15" s="2">
        <f>IF($C15&gt;0,$C15/100,(100)/(-$C15)+1)</f>
        <v>3.99</v>
      </c>
      <c r="G15">
        <f t="shared" si="1"/>
        <v>2.44</v>
      </c>
      <c r="H15">
        <f t="shared" si="2"/>
        <v>1.8333333333333335</v>
      </c>
      <c r="I15" s="2">
        <f>IF($C15&gt;0,$C15/100,(100)/(-$C15))</f>
        <v>3.99</v>
      </c>
      <c r="J15" s="2">
        <f t="shared" si="3"/>
        <v>2.44</v>
      </c>
      <c r="K15" s="2">
        <f t="shared" si="4"/>
        <v>0.83333333333333337</v>
      </c>
      <c r="L15" s="2">
        <f>(1/F15)</f>
        <v>0.25062656641604009</v>
      </c>
      <c r="M15" s="2">
        <f t="shared" si="0"/>
        <v>0.4098360655737705</v>
      </c>
      <c r="N15" s="2">
        <f t="shared" si="0"/>
        <v>0.54545454545454541</v>
      </c>
    </row>
    <row r="16" spans="1:14" x14ac:dyDescent="0.55000000000000004">
      <c r="A16" t="s">
        <v>1</v>
      </c>
      <c r="B16" t="s">
        <v>0</v>
      </c>
      <c r="C16">
        <v>148</v>
      </c>
      <c r="D16">
        <v>223</v>
      </c>
      <c r="E16">
        <v>208</v>
      </c>
      <c r="F16" s="2">
        <f>IF($C16&gt;0,$C16/100,(100)/(-$C16)+1)</f>
        <v>1.48</v>
      </c>
      <c r="G16">
        <f t="shared" si="1"/>
        <v>2.23</v>
      </c>
      <c r="H16">
        <f t="shared" si="2"/>
        <v>2.08</v>
      </c>
      <c r="I16" s="2">
        <f>IF($C16&gt;0,$C16/100,(100)/(-$C16))</f>
        <v>1.48</v>
      </c>
      <c r="J16" s="2">
        <f t="shared" si="3"/>
        <v>2.23</v>
      </c>
      <c r="K16" s="2">
        <f t="shared" si="4"/>
        <v>208</v>
      </c>
      <c r="L16" s="2">
        <f>(1/F16)</f>
        <v>0.67567567567567566</v>
      </c>
      <c r="M16" s="2">
        <f t="shared" si="0"/>
        <v>0.44843049327354262</v>
      </c>
      <c r="N16" s="2">
        <f t="shared" si="0"/>
        <v>0.48076923076923073</v>
      </c>
    </row>
    <row r="17" spans="1:14" x14ac:dyDescent="0.55000000000000004">
      <c r="A17" t="s">
        <v>3</v>
      </c>
      <c r="B17" t="s">
        <v>4</v>
      </c>
      <c r="C17">
        <v>-208</v>
      </c>
      <c r="D17">
        <v>326</v>
      </c>
      <c r="E17">
        <v>696</v>
      </c>
      <c r="F17" s="2">
        <f>IF($C17&gt;0,$C17/100,(100)/(-$C17)+1)</f>
        <v>1.4807692307692308</v>
      </c>
      <c r="G17">
        <f t="shared" si="1"/>
        <v>3.26</v>
      </c>
      <c r="H17">
        <f t="shared" si="2"/>
        <v>6.96</v>
      </c>
      <c r="I17" s="2">
        <f>IF($C17&gt;0,$C17/100,(100)/(-$C17))</f>
        <v>0.48076923076923078</v>
      </c>
      <c r="J17" s="2">
        <f t="shared" si="3"/>
        <v>3.26</v>
      </c>
      <c r="K17" s="2">
        <f t="shared" si="4"/>
        <v>696</v>
      </c>
      <c r="L17" s="2">
        <f>(1/F17)</f>
        <v>0.67532467532467533</v>
      </c>
      <c r="M17" s="2">
        <f t="shared" si="0"/>
        <v>0.30674846625766872</v>
      </c>
      <c r="N17" s="2">
        <f t="shared" si="0"/>
        <v>0.14367816091954022</v>
      </c>
    </row>
    <row r="18" spans="1:14" x14ac:dyDescent="0.55000000000000004">
      <c r="A18" t="s">
        <v>3</v>
      </c>
      <c r="B18" t="s">
        <v>25</v>
      </c>
      <c r="C18">
        <v>-233</v>
      </c>
      <c r="D18">
        <v>345</v>
      </c>
      <c r="E18">
        <v>781</v>
      </c>
      <c r="F18" s="2">
        <f>IF($C18&gt;0,$C18/100,(100)/(-$C18)+1)</f>
        <v>1.4291845493562232</v>
      </c>
      <c r="G18">
        <f t="shared" si="1"/>
        <v>3.45</v>
      </c>
      <c r="H18">
        <f t="shared" si="2"/>
        <v>7.81</v>
      </c>
      <c r="I18" s="2">
        <f>IF($C18&gt;0,$C18/100,(100)/(-$C18))</f>
        <v>0.42918454935622319</v>
      </c>
      <c r="J18" s="2">
        <f t="shared" si="3"/>
        <v>3.45</v>
      </c>
      <c r="K18" s="2">
        <f t="shared" si="4"/>
        <v>781</v>
      </c>
      <c r="L18" s="2">
        <f>(1/F18)</f>
        <v>0.6996996996996997</v>
      </c>
      <c r="M18" s="2">
        <f t="shared" ref="M18:N33" si="5">(1/G18)</f>
        <v>0.28985507246376813</v>
      </c>
      <c r="N18" s="2">
        <f t="shared" si="5"/>
        <v>0.12804097311139565</v>
      </c>
    </row>
    <row r="19" spans="1:14" x14ac:dyDescent="0.55000000000000004">
      <c r="A19" t="s">
        <v>3</v>
      </c>
      <c r="B19" t="s">
        <v>5</v>
      </c>
      <c r="C19">
        <v>-263</v>
      </c>
      <c r="D19">
        <v>365</v>
      </c>
      <c r="E19">
        <v>919</v>
      </c>
      <c r="F19" s="2">
        <f>IF($C19&gt;0,$C19/100,(100)/(-$C19)+1)</f>
        <v>1.3802281368821292</v>
      </c>
      <c r="G19">
        <f t="shared" si="1"/>
        <v>3.65</v>
      </c>
      <c r="H19">
        <f t="shared" si="2"/>
        <v>9.19</v>
      </c>
      <c r="I19" s="2">
        <f>IF($C19&gt;0,$C19/100,(100)/(-$C19))</f>
        <v>0.38022813688212925</v>
      </c>
      <c r="J19" s="2">
        <f t="shared" si="3"/>
        <v>3.65</v>
      </c>
      <c r="K19" s="2">
        <f t="shared" si="4"/>
        <v>919</v>
      </c>
      <c r="L19" s="2">
        <f>(1/F19)</f>
        <v>0.72451790633608815</v>
      </c>
      <c r="M19" s="2">
        <f t="shared" si="5"/>
        <v>0.27397260273972601</v>
      </c>
      <c r="N19" s="2">
        <f t="shared" si="5"/>
        <v>0.1088139281828074</v>
      </c>
    </row>
    <row r="20" spans="1:14" x14ac:dyDescent="0.55000000000000004">
      <c r="A20" t="s">
        <v>9</v>
      </c>
      <c r="B20" t="s">
        <v>10</v>
      </c>
      <c r="C20">
        <v>-122</v>
      </c>
      <c r="D20">
        <v>260</v>
      </c>
      <c r="E20">
        <v>384</v>
      </c>
      <c r="F20" s="2">
        <f>IF($C20&gt;0,$C20/100,(100)/(-$C20)+1)</f>
        <v>1.819672131147541</v>
      </c>
      <c r="G20">
        <f t="shared" si="1"/>
        <v>2.6</v>
      </c>
      <c r="H20">
        <f t="shared" si="2"/>
        <v>3.84</v>
      </c>
      <c r="I20" s="2">
        <f>IF($C20&gt;0,$C20/100,(100)/(-$C20))</f>
        <v>0.81967213114754101</v>
      </c>
      <c r="J20" s="2">
        <f t="shared" si="3"/>
        <v>2.6</v>
      </c>
      <c r="K20" s="2">
        <f t="shared" si="4"/>
        <v>384</v>
      </c>
      <c r="L20" s="2">
        <f>(1/F20)</f>
        <v>0.54954954954954949</v>
      </c>
      <c r="M20" s="2">
        <f t="shared" si="5"/>
        <v>0.38461538461538458</v>
      </c>
      <c r="N20" s="2">
        <f t="shared" si="5"/>
        <v>0.26041666666666669</v>
      </c>
    </row>
    <row r="21" spans="1:14" x14ac:dyDescent="0.55000000000000004">
      <c r="A21" t="s">
        <v>9</v>
      </c>
      <c r="B21" t="s">
        <v>28</v>
      </c>
      <c r="C21">
        <v>-455</v>
      </c>
      <c r="D21">
        <v>580</v>
      </c>
      <c r="E21">
        <v>1286</v>
      </c>
      <c r="F21" s="2">
        <f>IF($C21&gt;0,$C21/100,(100)/(-$C21)+1)</f>
        <v>1.2197802197802199</v>
      </c>
      <c r="G21">
        <f t="shared" si="1"/>
        <v>5.8</v>
      </c>
      <c r="H21">
        <f t="shared" si="2"/>
        <v>12.86</v>
      </c>
      <c r="I21" s="2">
        <f>IF($C21&gt;0,$C21/100,(100)/(-$C21))</f>
        <v>0.21978021978021978</v>
      </c>
      <c r="J21" s="2">
        <f t="shared" si="3"/>
        <v>5.8</v>
      </c>
      <c r="K21" s="2">
        <f t="shared" si="4"/>
        <v>1286</v>
      </c>
      <c r="L21" s="2">
        <f>(1/F21)</f>
        <v>0.81981981981981977</v>
      </c>
      <c r="M21" s="2">
        <f t="shared" si="5"/>
        <v>0.17241379310344829</v>
      </c>
      <c r="N21" s="2">
        <f t="shared" si="5"/>
        <v>7.7760497667185069E-2</v>
      </c>
    </row>
    <row r="22" spans="1:14" x14ac:dyDescent="0.55000000000000004">
      <c r="A22" t="s">
        <v>9</v>
      </c>
      <c r="B22" t="s">
        <v>11</v>
      </c>
      <c r="C22">
        <v>-161</v>
      </c>
      <c r="D22">
        <v>292</v>
      </c>
      <c r="E22">
        <v>501</v>
      </c>
      <c r="F22" s="2">
        <f>IF($C22&gt;0,$C22/100,(100)/(-$C22)+1)</f>
        <v>1.6211180124223601</v>
      </c>
      <c r="G22">
        <f t="shared" si="1"/>
        <v>2.92</v>
      </c>
      <c r="H22">
        <f t="shared" si="2"/>
        <v>5.01</v>
      </c>
      <c r="I22" s="2">
        <f>IF($C22&gt;0,$C22/100,(100)/(-$C22))</f>
        <v>0.6211180124223602</v>
      </c>
      <c r="J22" s="2">
        <f t="shared" si="3"/>
        <v>2.92</v>
      </c>
      <c r="K22" s="2">
        <f t="shared" si="4"/>
        <v>501</v>
      </c>
      <c r="L22" s="2">
        <f>(1/F22)</f>
        <v>0.61685823754789282</v>
      </c>
      <c r="M22" s="2">
        <f t="shared" si="5"/>
        <v>0.34246575342465752</v>
      </c>
      <c r="N22" s="2">
        <f t="shared" si="5"/>
        <v>0.19960079840319361</v>
      </c>
    </row>
    <row r="23" spans="1:14" x14ac:dyDescent="0.55000000000000004">
      <c r="A23" t="s">
        <v>13</v>
      </c>
      <c r="B23" t="s">
        <v>14</v>
      </c>
      <c r="C23">
        <v>-222</v>
      </c>
      <c r="D23">
        <v>384</v>
      </c>
      <c r="E23">
        <v>628</v>
      </c>
      <c r="F23" s="2">
        <f>IF($C23&gt;0,$C23/100,(100)/(-$C23)+1)</f>
        <v>1.4504504504504505</v>
      </c>
      <c r="G23">
        <f t="shared" si="1"/>
        <v>3.84</v>
      </c>
      <c r="H23">
        <f t="shared" si="2"/>
        <v>6.28</v>
      </c>
      <c r="I23" s="2">
        <f>IF($C23&gt;0,$C23/100,(100)/(-$C23))</f>
        <v>0.45045045045045046</v>
      </c>
      <c r="J23" s="2">
        <f t="shared" si="3"/>
        <v>3.84</v>
      </c>
      <c r="K23" s="2">
        <f t="shared" si="4"/>
        <v>628</v>
      </c>
      <c r="L23" s="2">
        <f>(1/F23)</f>
        <v>0.68944099378881984</v>
      </c>
      <c r="M23" s="2">
        <f t="shared" si="5"/>
        <v>0.26041666666666669</v>
      </c>
      <c r="N23" s="2">
        <f t="shared" si="5"/>
        <v>0.15923566878980891</v>
      </c>
    </row>
    <row r="24" spans="1:14" x14ac:dyDescent="0.55000000000000004">
      <c r="A24" t="s">
        <v>13</v>
      </c>
      <c r="B24" t="s">
        <v>31</v>
      </c>
      <c r="C24">
        <v>-1000</v>
      </c>
      <c r="D24">
        <v>1017</v>
      </c>
      <c r="E24">
        <v>2279</v>
      </c>
      <c r="F24" s="2">
        <f>IF($C24&gt;0,$C24/100,(100)/(-$C24)+1)</f>
        <v>1.1000000000000001</v>
      </c>
      <c r="G24">
        <f t="shared" si="1"/>
        <v>10.17</v>
      </c>
      <c r="H24">
        <f t="shared" si="2"/>
        <v>22.79</v>
      </c>
      <c r="I24" s="2">
        <f>IF($C24&gt;0,$C24/100,(100)/(-$C24))</f>
        <v>0.1</v>
      </c>
      <c r="J24" s="2">
        <f t="shared" si="3"/>
        <v>10.17</v>
      </c>
      <c r="K24" s="2">
        <f t="shared" si="4"/>
        <v>2279</v>
      </c>
      <c r="L24" s="2">
        <f>(1/F24)</f>
        <v>0.90909090909090906</v>
      </c>
      <c r="M24" s="2">
        <f t="shared" si="5"/>
        <v>9.8328416912487712E-2</v>
      </c>
      <c r="N24" s="2">
        <f t="shared" si="5"/>
        <v>4.3878894251864857E-2</v>
      </c>
    </row>
    <row r="25" spans="1:14" x14ac:dyDescent="0.55000000000000004">
      <c r="A25" t="s">
        <v>22</v>
      </c>
      <c r="B25" t="s">
        <v>23</v>
      </c>
      <c r="C25">
        <v>349</v>
      </c>
      <c r="D25">
        <v>282</v>
      </c>
      <c r="E25">
        <v>-127</v>
      </c>
      <c r="F25" s="2">
        <f>IF($C25&gt;0,$C25/100,(100)/(-$C25)+1)</f>
        <v>3.49</v>
      </c>
      <c r="G25">
        <f t="shared" si="1"/>
        <v>2.82</v>
      </c>
      <c r="H25">
        <f t="shared" si="2"/>
        <v>1.7874015748031495</v>
      </c>
      <c r="I25" s="2">
        <f>IF($C25&gt;0,$C25/100,(100)/(-$C25))</f>
        <v>3.49</v>
      </c>
      <c r="J25" s="2">
        <f t="shared" si="3"/>
        <v>2.82</v>
      </c>
      <c r="K25" s="2">
        <f t="shared" si="4"/>
        <v>0.78740157480314965</v>
      </c>
      <c r="L25" s="2">
        <f>(1/F25)</f>
        <v>0.28653295128939826</v>
      </c>
      <c r="M25" s="2">
        <f t="shared" si="5"/>
        <v>0.3546099290780142</v>
      </c>
      <c r="N25" s="2">
        <f t="shared" si="5"/>
        <v>0.55947136563876654</v>
      </c>
    </row>
    <row r="26" spans="1:14" x14ac:dyDescent="0.55000000000000004">
      <c r="A26" t="s">
        <v>22</v>
      </c>
      <c r="B26" t="s">
        <v>32</v>
      </c>
      <c r="C26">
        <v>179</v>
      </c>
      <c r="D26">
        <v>213</v>
      </c>
      <c r="E26">
        <v>175</v>
      </c>
      <c r="F26" s="2">
        <f>IF($C26&gt;0,$C26/100,(100)/(-$C26)+1)</f>
        <v>1.79</v>
      </c>
      <c r="G26">
        <f t="shared" si="1"/>
        <v>2.13</v>
      </c>
      <c r="H26">
        <f t="shared" si="2"/>
        <v>1.75</v>
      </c>
      <c r="I26" s="2">
        <f>IF($C26&gt;0,$C26/100,(100)/(-$C26))</f>
        <v>1.79</v>
      </c>
      <c r="J26" s="2">
        <f t="shared" si="3"/>
        <v>2.13</v>
      </c>
      <c r="K26" s="2">
        <f t="shared" si="4"/>
        <v>175</v>
      </c>
      <c r="L26" s="2">
        <f>(1/F26)</f>
        <v>0.55865921787709494</v>
      </c>
      <c r="M26" s="2">
        <f t="shared" si="5"/>
        <v>0.46948356807511737</v>
      </c>
      <c r="N26" s="2">
        <f t="shared" si="5"/>
        <v>0.5714285714285714</v>
      </c>
    </row>
    <row r="27" spans="1:14" x14ac:dyDescent="0.55000000000000004">
      <c r="A27" t="s">
        <v>5</v>
      </c>
      <c r="B27" t="s">
        <v>4</v>
      </c>
      <c r="C27">
        <v>318</v>
      </c>
      <c r="D27">
        <v>249</v>
      </c>
      <c r="E27">
        <v>-105</v>
      </c>
      <c r="F27" s="2">
        <f>IF($C27&gt;0,$C27/100,(100)/(-$C27)+1)</f>
        <v>3.18</v>
      </c>
      <c r="G27">
        <f t="shared" si="1"/>
        <v>2.4900000000000002</v>
      </c>
      <c r="H27">
        <f t="shared" si="2"/>
        <v>1.9523809523809523</v>
      </c>
      <c r="I27" s="2">
        <f>IF($C27&gt;0,$C27/100,(100)/(-$C27))</f>
        <v>3.18</v>
      </c>
      <c r="J27" s="2">
        <f t="shared" si="3"/>
        <v>2.4900000000000002</v>
      </c>
      <c r="K27" s="2">
        <f t="shared" si="4"/>
        <v>0.95238095238095233</v>
      </c>
      <c r="L27" s="2">
        <f>(1/F27)</f>
        <v>0.31446540880503143</v>
      </c>
      <c r="M27" s="2">
        <f t="shared" si="5"/>
        <v>0.40160642570281119</v>
      </c>
      <c r="N27" s="2">
        <f t="shared" si="5"/>
        <v>0.51219512195121952</v>
      </c>
    </row>
    <row r="28" spans="1:14" x14ac:dyDescent="0.55000000000000004">
      <c r="A28" t="s">
        <v>5</v>
      </c>
      <c r="B28" t="s">
        <v>25</v>
      </c>
      <c r="C28">
        <v>287</v>
      </c>
      <c r="D28">
        <v>218</v>
      </c>
      <c r="E28">
        <v>114</v>
      </c>
      <c r="F28" s="2">
        <f>IF($C28&gt;0,$C28/100,(100)/(-$C28)+1)</f>
        <v>2.87</v>
      </c>
      <c r="G28">
        <f t="shared" si="1"/>
        <v>2.1800000000000002</v>
      </c>
      <c r="H28">
        <f t="shared" si="2"/>
        <v>1.1399999999999999</v>
      </c>
      <c r="I28" s="2">
        <f>IF($C28&gt;0,$C28/100,(100)/(-$C28))</f>
        <v>2.87</v>
      </c>
      <c r="J28" s="2">
        <f t="shared" si="3"/>
        <v>2.1800000000000002</v>
      </c>
      <c r="K28" s="2">
        <f t="shared" si="4"/>
        <v>114</v>
      </c>
      <c r="L28" s="2">
        <f>(1/F28)</f>
        <v>0.34843205574912889</v>
      </c>
      <c r="M28" s="2">
        <f t="shared" si="5"/>
        <v>0.4587155963302752</v>
      </c>
      <c r="N28" s="2">
        <f t="shared" si="5"/>
        <v>0.87719298245614041</v>
      </c>
    </row>
    <row r="29" spans="1:14" x14ac:dyDescent="0.55000000000000004">
      <c r="A29" t="s">
        <v>14</v>
      </c>
      <c r="B29" t="s">
        <v>31</v>
      </c>
      <c r="C29">
        <v>-204</v>
      </c>
      <c r="D29">
        <v>332</v>
      </c>
      <c r="E29">
        <v>647</v>
      </c>
      <c r="F29" s="2">
        <f>IF($C29&gt;0,$C29/100,(100)/(-$C29)+1)</f>
        <v>1.4901960784313726</v>
      </c>
      <c r="G29">
        <f t="shared" si="1"/>
        <v>3.32</v>
      </c>
      <c r="H29">
        <f t="shared" si="2"/>
        <v>6.47</v>
      </c>
      <c r="I29" s="2">
        <f>IF($C29&gt;0,$C29/100,(100)/(-$C29))</f>
        <v>0.49019607843137253</v>
      </c>
      <c r="J29" s="2">
        <f t="shared" si="3"/>
        <v>3.32</v>
      </c>
      <c r="K29" s="2">
        <f t="shared" si="4"/>
        <v>647</v>
      </c>
      <c r="L29" s="2">
        <f>(1/F29)</f>
        <v>0.67105263157894735</v>
      </c>
      <c r="M29" s="2">
        <f t="shared" si="5"/>
        <v>0.30120481927710846</v>
      </c>
      <c r="N29" s="2">
        <f t="shared" si="5"/>
        <v>0.15455950540958269</v>
      </c>
    </row>
    <row r="30" spans="1:14" x14ac:dyDescent="0.55000000000000004">
      <c r="A30" t="s">
        <v>7</v>
      </c>
      <c r="B30" t="s">
        <v>26</v>
      </c>
      <c r="C30">
        <v>150</v>
      </c>
      <c r="D30">
        <v>213</v>
      </c>
      <c r="E30">
        <v>214</v>
      </c>
      <c r="F30" s="2">
        <f>IF($C30&gt;0,$C30/100,(100)/(-$C30)+1)</f>
        <v>1.5</v>
      </c>
      <c r="G30">
        <f t="shared" si="1"/>
        <v>2.13</v>
      </c>
      <c r="H30">
        <f t="shared" si="2"/>
        <v>2.14</v>
      </c>
      <c r="I30" s="2">
        <f>IF($C30&gt;0,$C30/100,(100)/(-$C30))</f>
        <v>1.5</v>
      </c>
      <c r="J30" s="2">
        <f t="shared" si="3"/>
        <v>2.13</v>
      </c>
      <c r="K30" s="2">
        <f t="shared" si="4"/>
        <v>214</v>
      </c>
      <c r="L30" s="2">
        <f>(1/F30)</f>
        <v>0.66666666666666663</v>
      </c>
      <c r="M30" s="2">
        <f t="shared" si="5"/>
        <v>0.46948356807511737</v>
      </c>
      <c r="N30" s="2">
        <f t="shared" si="5"/>
        <v>0.46728971962616822</v>
      </c>
    </row>
    <row r="31" spans="1:14" x14ac:dyDescent="0.55000000000000004">
      <c r="A31" t="s">
        <v>16</v>
      </c>
      <c r="B31" t="s">
        <v>29</v>
      </c>
      <c r="C31">
        <v>257</v>
      </c>
      <c r="D31">
        <v>227</v>
      </c>
      <c r="E31">
        <v>121</v>
      </c>
      <c r="F31" s="2">
        <f>IF($C31&gt;0,$C31/100,(100)/(-$C31)+1)</f>
        <v>2.57</v>
      </c>
      <c r="G31">
        <f t="shared" si="1"/>
        <v>2.27</v>
      </c>
      <c r="H31">
        <f t="shared" si="2"/>
        <v>1.21</v>
      </c>
      <c r="I31" s="2">
        <f>IF($C31&gt;0,$C31/100,(100)/(-$C31))</f>
        <v>2.57</v>
      </c>
      <c r="J31" s="2">
        <f t="shared" si="3"/>
        <v>2.27</v>
      </c>
      <c r="K31" s="2">
        <f t="shared" si="4"/>
        <v>121</v>
      </c>
      <c r="L31" s="2">
        <f>(1/F31)</f>
        <v>0.38910505836575876</v>
      </c>
      <c r="M31" s="2">
        <f t="shared" si="5"/>
        <v>0.44052863436123346</v>
      </c>
      <c r="N31" s="2">
        <f t="shared" si="5"/>
        <v>0.82644628099173556</v>
      </c>
    </row>
    <row r="32" spans="1:14" x14ac:dyDescent="0.55000000000000004">
      <c r="A32" t="s">
        <v>21</v>
      </c>
      <c r="B32" t="s">
        <v>23</v>
      </c>
      <c r="C32">
        <v>-108</v>
      </c>
      <c r="D32">
        <v>235</v>
      </c>
      <c r="E32">
        <v>349</v>
      </c>
      <c r="F32" s="2">
        <f>IF($C32&gt;0,$C32/100,(100)/(-$C32)+1)</f>
        <v>1.925925925925926</v>
      </c>
      <c r="G32">
        <f t="shared" si="1"/>
        <v>2.35</v>
      </c>
      <c r="H32">
        <f t="shared" si="2"/>
        <v>3.49</v>
      </c>
      <c r="I32" s="2">
        <f>IF($C32&gt;0,$C32/100,(100)/(-$C32))</f>
        <v>0.92592592592592593</v>
      </c>
      <c r="J32" s="2">
        <f t="shared" si="3"/>
        <v>2.35</v>
      </c>
      <c r="K32" s="2">
        <f t="shared" si="4"/>
        <v>349</v>
      </c>
      <c r="L32" s="2">
        <f>(1/F32)</f>
        <v>0.51923076923076916</v>
      </c>
      <c r="M32" s="2">
        <f t="shared" si="5"/>
        <v>0.42553191489361702</v>
      </c>
      <c r="N32" s="2">
        <f t="shared" si="5"/>
        <v>0.28653295128939826</v>
      </c>
    </row>
    <row r="33" spans="1:14" x14ac:dyDescent="0.55000000000000004">
      <c r="A33" t="s">
        <v>21</v>
      </c>
      <c r="B33" t="s">
        <v>22</v>
      </c>
      <c r="C33">
        <v>-312</v>
      </c>
      <c r="D33">
        <v>449</v>
      </c>
      <c r="E33">
        <v>921</v>
      </c>
      <c r="F33" s="2">
        <f>IF($C33&gt;0,$C33/100,(100)/(-$C33)+1)</f>
        <v>1.3205128205128205</v>
      </c>
      <c r="G33">
        <f t="shared" si="1"/>
        <v>4.49</v>
      </c>
      <c r="H33">
        <f t="shared" si="2"/>
        <v>9.2100000000000009</v>
      </c>
      <c r="I33" s="2">
        <f>IF($C33&gt;0,$C33/100,(100)/(-$C33))</f>
        <v>0.32051282051282054</v>
      </c>
      <c r="J33" s="2">
        <f t="shared" si="3"/>
        <v>4.49</v>
      </c>
      <c r="K33" s="2">
        <f t="shared" si="4"/>
        <v>921</v>
      </c>
      <c r="L33" s="2">
        <f>(1/F33)</f>
        <v>0.75728155339805825</v>
      </c>
      <c r="M33" s="2">
        <f t="shared" si="5"/>
        <v>0.22271714922048996</v>
      </c>
      <c r="N33" s="2">
        <f t="shared" si="5"/>
        <v>0.10857763300760043</v>
      </c>
    </row>
    <row r="34" spans="1:14" x14ac:dyDescent="0.55000000000000004">
      <c r="A34" t="s">
        <v>21</v>
      </c>
      <c r="B34" t="s">
        <v>32</v>
      </c>
      <c r="C34">
        <v>-118</v>
      </c>
      <c r="D34">
        <v>284</v>
      </c>
      <c r="E34">
        <v>326</v>
      </c>
      <c r="F34" s="2">
        <f>IF($C34&gt;0,$C34/100,(100)/(-$C34)+1)</f>
        <v>1.847457627118644</v>
      </c>
      <c r="G34">
        <f t="shared" si="1"/>
        <v>2.84</v>
      </c>
      <c r="H34">
        <f t="shared" si="2"/>
        <v>3.26</v>
      </c>
      <c r="I34" s="2">
        <f>IF($C34&gt;0,$C34/100,(100)/(-$C34))</f>
        <v>0.84745762711864403</v>
      </c>
      <c r="J34" s="2">
        <f t="shared" si="3"/>
        <v>2.84</v>
      </c>
      <c r="K34" s="2">
        <f t="shared" si="4"/>
        <v>326</v>
      </c>
      <c r="L34" s="2">
        <f>(1/F34)</f>
        <v>0.54128440366972475</v>
      </c>
      <c r="M34" s="2">
        <f t="shared" ref="M34:N49" si="6">(1/G34)</f>
        <v>0.35211267605633806</v>
      </c>
      <c r="N34" s="2">
        <f t="shared" si="6"/>
        <v>0.30674846625766872</v>
      </c>
    </row>
    <row r="35" spans="1:14" x14ac:dyDescent="0.55000000000000004">
      <c r="A35" t="s">
        <v>2</v>
      </c>
      <c r="B35" t="s">
        <v>24</v>
      </c>
      <c r="C35">
        <v>-476</v>
      </c>
      <c r="D35">
        <v>600</v>
      </c>
      <c r="E35">
        <v>1351</v>
      </c>
      <c r="F35" s="2">
        <f>IF($C35&gt;0,$C35/100,(100)/(-$C35)+1)</f>
        <v>1.2100840336134453</v>
      </c>
      <c r="G35">
        <f t="shared" si="1"/>
        <v>6</v>
      </c>
      <c r="H35">
        <f t="shared" si="2"/>
        <v>13.51</v>
      </c>
      <c r="I35" s="2">
        <f>IF($C35&gt;0,$C35/100,(100)/(-$C35))</f>
        <v>0.21008403361344538</v>
      </c>
      <c r="J35" s="2">
        <f t="shared" si="3"/>
        <v>6</v>
      </c>
      <c r="K35" s="2">
        <f t="shared" si="4"/>
        <v>1351</v>
      </c>
      <c r="L35" s="2">
        <f>(1/F35)</f>
        <v>0.82638888888888895</v>
      </c>
      <c r="M35" s="2">
        <f t="shared" si="6"/>
        <v>0.16666666666666666</v>
      </c>
      <c r="N35" s="2">
        <f t="shared" si="6"/>
        <v>7.4019245003700967E-2</v>
      </c>
    </row>
    <row r="36" spans="1:14" x14ac:dyDescent="0.55000000000000004">
      <c r="A36" t="s">
        <v>2</v>
      </c>
      <c r="B36" t="s">
        <v>0</v>
      </c>
      <c r="C36">
        <v>450</v>
      </c>
      <c r="D36">
        <v>260</v>
      </c>
      <c r="E36">
        <v>-137</v>
      </c>
      <c r="F36" s="2">
        <f>IF($C36&gt;0,$C36/100,(100)/(-$C36)+1)</f>
        <v>4.5</v>
      </c>
      <c r="G36">
        <f t="shared" si="1"/>
        <v>2.6</v>
      </c>
      <c r="H36">
        <f t="shared" si="2"/>
        <v>1.7299270072992701</v>
      </c>
      <c r="I36" s="2">
        <f>IF($C36&gt;0,$C36/100,(100)/(-$C36))</f>
        <v>4.5</v>
      </c>
      <c r="J36" s="2">
        <f t="shared" si="3"/>
        <v>2.6</v>
      </c>
      <c r="K36" s="2">
        <f t="shared" si="4"/>
        <v>0.72992700729927007</v>
      </c>
      <c r="L36" s="2">
        <f>(1/F36)</f>
        <v>0.22222222222222221</v>
      </c>
      <c r="M36" s="2">
        <f t="shared" si="6"/>
        <v>0.38461538461538458</v>
      </c>
      <c r="N36" s="2">
        <f t="shared" si="6"/>
        <v>0.57805907172995785</v>
      </c>
    </row>
    <row r="37" spans="1:14" x14ac:dyDescent="0.55000000000000004">
      <c r="A37" t="s">
        <v>2</v>
      </c>
      <c r="B37" t="s">
        <v>1</v>
      </c>
      <c r="C37">
        <v>271</v>
      </c>
      <c r="D37">
        <v>214</v>
      </c>
      <c r="E37">
        <v>124</v>
      </c>
      <c r="F37" s="2">
        <f>IF($C37&gt;0,$C37/100,(100)/(-$C37)+1)</f>
        <v>2.71</v>
      </c>
      <c r="G37">
        <f t="shared" si="1"/>
        <v>2.14</v>
      </c>
      <c r="H37">
        <f t="shared" si="2"/>
        <v>1.24</v>
      </c>
      <c r="I37" s="2">
        <f>IF($C37&gt;0,$C37/100,(100)/(-$C37))</f>
        <v>2.71</v>
      </c>
      <c r="J37" s="2">
        <f t="shared" si="3"/>
        <v>2.14</v>
      </c>
      <c r="K37" s="2">
        <f t="shared" si="4"/>
        <v>124</v>
      </c>
      <c r="L37" s="2">
        <f>(1/F37)</f>
        <v>0.36900369003690037</v>
      </c>
      <c r="M37" s="2">
        <f t="shared" si="6"/>
        <v>0.46728971962616822</v>
      </c>
      <c r="N37" s="2">
        <f t="shared" si="6"/>
        <v>0.80645161290322587</v>
      </c>
    </row>
    <row r="38" spans="1:14" x14ac:dyDescent="0.55000000000000004">
      <c r="A38" t="s">
        <v>8</v>
      </c>
      <c r="B38" t="s">
        <v>26</v>
      </c>
      <c r="C38">
        <v>443</v>
      </c>
      <c r="D38">
        <v>264</v>
      </c>
      <c r="E38">
        <v>-137</v>
      </c>
      <c r="F38" s="2">
        <f>IF($C38&gt;0,$C38/100,(100)/(-$C38)+1)</f>
        <v>4.43</v>
      </c>
      <c r="G38">
        <f t="shared" si="1"/>
        <v>2.64</v>
      </c>
      <c r="H38">
        <f t="shared" si="2"/>
        <v>1.7299270072992701</v>
      </c>
      <c r="I38" s="2">
        <f>IF($C38&gt;0,$C38/100,(100)/(-$C38))</f>
        <v>4.43</v>
      </c>
      <c r="J38" s="2">
        <f t="shared" si="3"/>
        <v>2.64</v>
      </c>
      <c r="K38" s="2">
        <f t="shared" si="4"/>
        <v>0.72992700729927007</v>
      </c>
      <c r="L38" s="2">
        <f>(1/F38)</f>
        <v>0.22573363431151244</v>
      </c>
      <c r="M38" s="2">
        <f t="shared" si="6"/>
        <v>0.37878787878787878</v>
      </c>
      <c r="N38" s="2">
        <f t="shared" si="6"/>
        <v>0.57805907172995785</v>
      </c>
    </row>
    <row r="39" spans="1:14" x14ac:dyDescent="0.55000000000000004">
      <c r="A39" t="s">
        <v>8</v>
      </c>
      <c r="B39" t="s">
        <v>27</v>
      </c>
      <c r="C39">
        <v>434</v>
      </c>
      <c r="D39">
        <v>328</v>
      </c>
      <c r="E39">
        <v>-161</v>
      </c>
      <c r="F39" s="2">
        <f>IF($C39&gt;0,$C39/100,(100)/(-$C39)+1)</f>
        <v>4.34</v>
      </c>
      <c r="G39">
        <f t="shared" si="1"/>
        <v>3.28</v>
      </c>
      <c r="H39">
        <f t="shared" si="2"/>
        <v>1.6211180124223601</v>
      </c>
      <c r="I39" s="2">
        <f>IF($C39&gt;0,$C39/100,(100)/(-$C39))</f>
        <v>4.34</v>
      </c>
      <c r="J39" s="2">
        <f t="shared" si="3"/>
        <v>3.28</v>
      </c>
      <c r="K39" s="2">
        <f t="shared" si="4"/>
        <v>0.6211180124223602</v>
      </c>
      <c r="L39" s="2">
        <f>(1/F39)</f>
        <v>0.2304147465437788</v>
      </c>
      <c r="M39" s="2">
        <f t="shared" si="6"/>
        <v>0.3048780487804878</v>
      </c>
      <c r="N39" s="2">
        <f t="shared" si="6"/>
        <v>0.61685823754789282</v>
      </c>
    </row>
    <row r="40" spans="1:14" x14ac:dyDescent="0.55000000000000004">
      <c r="A40" t="s">
        <v>0</v>
      </c>
      <c r="B40" t="s">
        <v>24</v>
      </c>
      <c r="C40">
        <v>509</v>
      </c>
      <c r="D40">
        <v>267</v>
      </c>
      <c r="E40">
        <v>-152</v>
      </c>
      <c r="F40" s="2">
        <f>IF($C40&gt;0,$C40/100,(100)/(-$C40)+1)</f>
        <v>5.09</v>
      </c>
      <c r="G40">
        <f t="shared" si="1"/>
        <v>2.67</v>
      </c>
      <c r="H40">
        <f t="shared" si="2"/>
        <v>1.6578947368421053</v>
      </c>
      <c r="I40" s="2">
        <f>IF($C40&gt;0,$C40/100,(100)/(-$C40))</f>
        <v>5.09</v>
      </c>
      <c r="J40" s="2">
        <f t="shared" si="3"/>
        <v>2.67</v>
      </c>
      <c r="K40" s="2">
        <f t="shared" si="4"/>
        <v>0.65789473684210531</v>
      </c>
      <c r="L40" s="2">
        <f>(1/F40)</f>
        <v>0.19646365422396858</v>
      </c>
      <c r="M40" s="2">
        <f t="shared" si="6"/>
        <v>0.37453183520599254</v>
      </c>
      <c r="N40" s="2">
        <f t="shared" si="6"/>
        <v>0.60317460317460314</v>
      </c>
    </row>
    <row r="41" spans="1:14" x14ac:dyDescent="0.55000000000000004">
      <c r="A41" t="s">
        <v>19</v>
      </c>
      <c r="B41" t="s">
        <v>20</v>
      </c>
      <c r="C41">
        <v>158</v>
      </c>
      <c r="D41">
        <v>236</v>
      </c>
      <c r="E41">
        <v>185</v>
      </c>
      <c r="F41" s="2">
        <f>IF($C41&gt;0,$C41/100,(100)/(-$C41)+1)</f>
        <v>1.58</v>
      </c>
      <c r="G41">
        <f t="shared" si="1"/>
        <v>2.36</v>
      </c>
      <c r="H41">
        <f t="shared" si="2"/>
        <v>1.85</v>
      </c>
      <c r="I41" s="2">
        <f>IF($C41&gt;0,$C41/100,(100)/(-$C41))</f>
        <v>1.58</v>
      </c>
      <c r="J41" s="2">
        <f t="shared" si="3"/>
        <v>2.36</v>
      </c>
      <c r="K41" s="2">
        <f t="shared" si="4"/>
        <v>185</v>
      </c>
      <c r="L41" s="2">
        <f>(1/F41)</f>
        <v>0.63291139240506322</v>
      </c>
      <c r="M41" s="2">
        <f t="shared" si="6"/>
        <v>0.42372881355932207</v>
      </c>
      <c r="N41" s="2">
        <f t="shared" si="6"/>
        <v>0.54054054054054046</v>
      </c>
    </row>
    <row r="42" spans="1:14" x14ac:dyDescent="0.55000000000000004">
      <c r="A42" t="s">
        <v>19</v>
      </c>
      <c r="B42" t="s">
        <v>30</v>
      </c>
      <c r="C42">
        <v>-141</v>
      </c>
      <c r="D42">
        <v>277</v>
      </c>
      <c r="E42">
        <v>430</v>
      </c>
      <c r="F42" s="2">
        <f>IF($C42&gt;0,$C42/100,(100)/(-$C42)+1)</f>
        <v>1.7092198581560285</v>
      </c>
      <c r="G42">
        <f t="shared" si="1"/>
        <v>2.77</v>
      </c>
      <c r="H42">
        <f t="shared" si="2"/>
        <v>4.3</v>
      </c>
      <c r="I42" s="2">
        <f>IF($C42&gt;0,$C42/100,(100)/(-$C42))</f>
        <v>0.70921985815602839</v>
      </c>
      <c r="J42" s="2">
        <f t="shared" si="3"/>
        <v>2.77</v>
      </c>
      <c r="K42" s="2">
        <f t="shared" si="4"/>
        <v>430</v>
      </c>
      <c r="L42" s="2">
        <f>(1/F42)</f>
        <v>0.58506224066390033</v>
      </c>
      <c r="M42" s="2">
        <f t="shared" si="6"/>
        <v>0.36101083032490977</v>
      </c>
      <c r="N42" s="2">
        <f t="shared" si="6"/>
        <v>0.23255813953488372</v>
      </c>
    </row>
    <row r="43" spans="1:14" x14ac:dyDescent="0.55000000000000004">
      <c r="A43" t="s">
        <v>12</v>
      </c>
      <c r="B43" t="s">
        <v>13</v>
      </c>
      <c r="C43">
        <v>154</v>
      </c>
      <c r="D43">
        <v>242</v>
      </c>
      <c r="E43">
        <v>184</v>
      </c>
      <c r="F43" s="2">
        <f>IF($C43&gt;0,$C43/100,(100)/(-$C43)+1)</f>
        <v>1.54</v>
      </c>
      <c r="G43">
        <f t="shared" si="1"/>
        <v>2.42</v>
      </c>
      <c r="H43">
        <f t="shared" si="2"/>
        <v>1.84</v>
      </c>
      <c r="I43" s="2">
        <f>IF($C43&gt;0,$C43/100,(100)/(-$C43))</f>
        <v>1.54</v>
      </c>
      <c r="J43" s="2">
        <f t="shared" si="3"/>
        <v>2.42</v>
      </c>
      <c r="K43" s="2">
        <f t="shared" si="4"/>
        <v>184</v>
      </c>
      <c r="L43" s="2">
        <f>(1/F43)</f>
        <v>0.64935064935064934</v>
      </c>
      <c r="M43" s="2">
        <f t="shared" si="6"/>
        <v>0.41322314049586778</v>
      </c>
      <c r="N43" s="2">
        <f t="shared" si="6"/>
        <v>0.54347826086956519</v>
      </c>
    </row>
    <row r="44" spans="1:14" x14ac:dyDescent="0.55000000000000004">
      <c r="A44" t="s">
        <v>12</v>
      </c>
      <c r="B44" t="s">
        <v>14</v>
      </c>
      <c r="C44">
        <v>-204</v>
      </c>
      <c r="D44">
        <v>349</v>
      </c>
      <c r="E44">
        <v>604</v>
      </c>
      <c r="F44" s="2">
        <f>IF($C44&gt;0,$C44/100,(100)/(-$C44)+1)</f>
        <v>1.4901960784313726</v>
      </c>
      <c r="G44">
        <f t="shared" si="1"/>
        <v>3.49</v>
      </c>
      <c r="H44">
        <f t="shared" si="2"/>
        <v>6.04</v>
      </c>
      <c r="I44" s="2">
        <f>IF($C44&gt;0,$C44/100,(100)/(-$C44))</f>
        <v>0.49019607843137253</v>
      </c>
      <c r="J44" s="2">
        <f t="shared" si="3"/>
        <v>3.49</v>
      </c>
      <c r="K44" s="2">
        <f t="shared" si="4"/>
        <v>604</v>
      </c>
      <c r="L44" s="2">
        <f>(1/F44)</f>
        <v>0.67105263157894735</v>
      </c>
      <c r="M44" s="2">
        <f t="shared" si="6"/>
        <v>0.28653295128939826</v>
      </c>
      <c r="N44" s="2">
        <f t="shared" si="6"/>
        <v>0.16556291390728478</v>
      </c>
    </row>
    <row r="45" spans="1:14" x14ac:dyDescent="0.55000000000000004">
      <c r="A45" t="s">
        <v>12</v>
      </c>
      <c r="B45" t="s">
        <v>31</v>
      </c>
      <c r="C45">
        <v>-625</v>
      </c>
      <c r="D45">
        <v>742</v>
      </c>
      <c r="E45">
        <v>1643</v>
      </c>
      <c r="F45" s="2">
        <f>IF($C45&gt;0,$C45/100,(100)/(-$C45)+1)</f>
        <v>1.1599999999999999</v>
      </c>
      <c r="G45">
        <f t="shared" si="1"/>
        <v>7.42</v>
      </c>
      <c r="H45">
        <f t="shared" si="2"/>
        <v>16.43</v>
      </c>
      <c r="I45" s="2">
        <f>IF($C45&gt;0,$C45/100,(100)/(-$C45))</f>
        <v>0.16</v>
      </c>
      <c r="J45" s="2">
        <f t="shared" si="3"/>
        <v>7.42</v>
      </c>
      <c r="K45" s="2">
        <f t="shared" si="4"/>
        <v>1643</v>
      </c>
      <c r="L45" s="2">
        <f>(1/F45)</f>
        <v>0.86206896551724144</v>
      </c>
      <c r="M45" s="2">
        <f t="shared" si="6"/>
        <v>0.13477088948787061</v>
      </c>
      <c r="N45" s="2">
        <f t="shared" si="6"/>
        <v>6.0864272671941569E-2</v>
      </c>
    </row>
    <row r="46" spans="1:14" x14ac:dyDescent="0.55000000000000004">
      <c r="A46" t="s">
        <v>20</v>
      </c>
      <c r="B46" t="s">
        <v>30</v>
      </c>
      <c r="C46">
        <v>-123</v>
      </c>
      <c r="D46">
        <v>245</v>
      </c>
      <c r="E46">
        <v>401</v>
      </c>
      <c r="F46" s="2">
        <f>IF($C46&gt;0,$C46/100,(100)/(-$C46)+1)</f>
        <v>1.8130081300813008</v>
      </c>
      <c r="G46">
        <f t="shared" si="1"/>
        <v>2.4500000000000002</v>
      </c>
      <c r="H46">
        <f t="shared" si="2"/>
        <v>4.01</v>
      </c>
      <c r="I46" s="2">
        <f>IF($C46&gt;0,$C46/100,(100)/(-$C46))</f>
        <v>0.81300813008130079</v>
      </c>
      <c r="J46" s="2">
        <f t="shared" si="3"/>
        <v>2.4500000000000002</v>
      </c>
      <c r="K46" s="2">
        <f t="shared" si="4"/>
        <v>401</v>
      </c>
      <c r="L46" s="2">
        <f>(1/F46)</f>
        <v>0.55156950672645744</v>
      </c>
      <c r="M46" s="2">
        <f t="shared" si="6"/>
        <v>0.4081632653061224</v>
      </c>
      <c r="N46" s="2">
        <f t="shared" si="6"/>
        <v>0.24937655860349128</v>
      </c>
    </row>
    <row r="47" spans="1:14" x14ac:dyDescent="0.55000000000000004">
      <c r="A47" t="s">
        <v>11</v>
      </c>
      <c r="B47" t="s">
        <v>28</v>
      </c>
      <c r="C47">
        <v>121</v>
      </c>
      <c r="D47">
        <v>231</v>
      </c>
      <c r="E47">
        <v>252</v>
      </c>
      <c r="F47" s="2">
        <f>IF($C47&gt;0,$C47/100,(100)/(-$C47)+1)</f>
        <v>1.21</v>
      </c>
      <c r="G47">
        <f t="shared" si="1"/>
        <v>2.31</v>
      </c>
      <c r="H47">
        <f t="shared" si="2"/>
        <v>2.52</v>
      </c>
      <c r="I47" s="2">
        <f>IF($C47&gt;0,$C47/100,(100)/(-$C47))</f>
        <v>1.21</v>
      </c>
      <c r="J47" s="2">
        <f t="shared" si="3"/>
        <v>2.31</v>
      </c>
      <c r="K47" s="2">
        <f t="shared" si="4"/>
        <v>252</v>
      </c>
      <c r="L47" s="2">
        <f>(1/F47)</f>
        <v>0.82644628099173556</v>
      </c>
      <c r="M47" s="2">
        <f t="shared" si="6"/>
        <v>0.4329004329004329</v>
      </c>
      <c r="N47" s="2">
        <f t="shared" si="6"/>
        <v>0.3968253968253968</v>
      </c>
    </row>
    <row r="48" spans="1:14" x14ac:dyDescent="0.55000000000000004">
      <c r="A48" t="s">
        <v>23</v>
      </c>
      <c r="B48" t="s">
        <v>32</v>
      </c>
      <c r="C48">
        <v>-128</v>
      </c>
      <c r="D48">
        <v>254</v>
      </c>
      <c r="E48">
        <v>409</v>
      </c>
      <c r="F48" s="2">
        <f>IF($C48&gt;0,$C48/100,(100)/(-$C48)+1)</f>
        <v>1.78125</v>
      </c>
      <c r="G48">
        <f t="shared" si="1"/>
        <v>2.54</v>
      </c>
      <c r="H48">
        <f t="shared" si="2"/>
        <v>4.09</v>
      </c>
      <c r="I48" s="2">
        <f>IF($C48&gt;0,$C48/100,(100)/(-$C48))</f>
        <v>0.78125</v>
      </c>
      <c r="J48" s="2">
        <f t="shared" si="3"/>
        <v>2.54</v>
      </c>
      <c r="K48" s="2">
        <f t="shared" si="4"/>
        <v>409</v>
      </c>
      <c r="L48" s="2">
        <f>(1/F48)</f>
        <v>0.56140350877192979</v>
      </c>
      <c r="M48" s="2">
        <f t="shared" si="6"/>
        <v>0.39370078740157477</v>
      </c>
      <c r="N48" s="2">
        <f t="shared" si="6"/>
        <v>0.24449877750611249</v>
      </c>
    </row>
    <row r="49" spans="1:14" x14ac:dyDescent="0.55000000000000004">
      <c r="A49" t="s">
        <v>4</v>
      </c>
      <c r="B49" t="s">
        <v>25</v>
      </c>
      <c r="C49">
        <v>147</v>
      </c>
      <c r="D49">
        <v>209</v>
      </c>
      <c r="E49">
        <v>222</v>
      </c>
      <c r="F49" s="2">
        <f>IF($C49&gt;0,$C49/100,(100)/(-$C49)+1)</f>
        <v>1.47</v>
      </c>
      <c r="G49">
        <f t="shared" si="1"/>
        <v>2.09</v>
      </c>
      <c r="H49">
        <f t="shared" si="2"/>
        <v>2.2200000000000002</v>
      </c>
      <c r="I49" s="2">
        <f>IF($C49&gt;0,$C49/100,(100)/(-$C49))</f>
        <v>1.47</v>
      </c>
      <c r="J49" s="2">
        <f t="shared" si="3"/>
        <v>2.09</v>
      </c>
      <c r="K49" s="2">
        <f t="shared" si="4"/>
        <v>222</v>
      </c>
      <c r="L49" s="2">
        <f>(1/F49)</f>
        <v>0.68027210884353739</v>
      </c>
      <c r="M49" s="2">
        <f t="shared" si="6"/>
        <v>0.47846889952153115</v>
      </c>
      <c r="N49" s="2">
        <f t="shared" si="6"/>
        <v>0.4504504504504504</v>
      </c>
    </row>
  </sheetData>
  <sortState xmlns:xlrd2="http://schemas.microsoft.com/office/spreadsheetml/2017/richdata2" ref="A2:I49">
    <sortCondition ref="A2:A4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76932BF8E47C4AAAF4247382B23A9F" ma:contentTypeVersion="2" ma:contentTypeDescription="Create a new document." ma:contentTypeScope="" ma:versionID="3fe3a5ce8c493183b7c36da3fda1398d">
  <xsd:schema xmlns:xsd="http://www.w3.org/2001/XMLSchema" xmlns:xs="http://www.w3.org/2001/XMLSchema" xmlns:p="http://schemas.microsoft.com/office/2006/metadata/properties" xmlns:ns3="10b011bb-aa7b-44e5-87f2-be271cf428d3" targetNamespace="http://schemas.microsoft.com/office/2006/metadata/properties" ma:root="true" ma:fieldsID="d5642e5044d2348a1d85c9a05f3e5d66" ns3:_="">
    <xsd:import namespace="10b011bb-aa7b-44e5-87f2-be271cf428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011bb-aa7b-44e5-87f2-be271cf42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825637-4A62-45BA-8C3A-E152D17D3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011bb-aa7b-44e5-87f2-be271cf428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1A2FD2-3483-4E54-A97B-05F57C376F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795C2-3857-47BE-B443-415853A7D4B8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10b011bb-aa7b-44e5-87f2-be271cf428d3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Shannan Liu</dc:creator>
  <cp:lastModifiedBy>Shannan Liu</cp:lastModifiedBy>
  <dcterms:created xsi:type="dcterms:W3CDTF">2022-11-20T17:14:14Z</dcterms:created>
  <dcterms:modified xsi:type="dcterms:W3CDTF">2022-12-06T21:46:10Z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0x0101003A76932BF8E47C4AAAF4247382B23A9F</vt:lpwstr>
  </property>
</Properties>
</file>