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0F7B20A8-BBAD-444E-83AD-676C5DF0F670}" xr6:coauthVersionLast="47" xr6:coauthVersionMax="47" xr10:uidLastSave="{00000000-0000-0000-0000-000000000000}"/>
  <bookViews>
    <workbookView xWindow="-120" yWindow="-120" windowWidth="29040" windowHeight="15840" xr2:uid="{D9A44819-7255-431E-8261-AA0EFED88214}"/>
  </bookViews>
  <sheets>
    <sheet name="Sheet1" sheetId="1" r:id="rId1"/>
  </sheets>
  <definedNames>
    <definedName name="_xlchart.v1.0" hidden="1">Sheet1!$A$2:$A$13</definedName>
    <definedName name="_xlchart.v1.1" hidden="1">Sheet1!$C$2:$C$13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3" i="1"/>
  <c r="E4" i="1"/>
  <c r="E5" i="1"/>
  <c r="E6" i="1"/>
  <c r="E7" i="1"/>
  <c r="E8" i="1"/>
  <c r="E9" i="1"/>
  <c r="E10" i="1"/>
  <c r="E11" i="1"/>
  <c r="E12" i="1"/>
  <c r="E13" i="1"/>
  <c r="E2" i="1"/>
  <c r="I2" i="1"/>
  <c r="G2" i="1" l="1"/>
  <c r="F2" i="1"/>
  <c r="H2" i="1" l="1"/>
</calcChain>
</file>

<file path=xl/sharedStrings.xml><?xml version="1.0" encoding="utf-8"?>
<sst xmlns="http://schemas.openxmlformats.org/spreadsheetml/2006/main" count="10" uniqueCount="9">
  <si>
    <t>Freq</t>
  </si>
  <si>
    <t>Ideal</t>
  </si>
  <si>
    <t>Planned</t>
  </si>
  <si>
    <t>Twang Slope</t>
  </si>
  <si>
    <t>Planned Slope</t>
  </si>
  <si>
    <t>Gain</t>
  </si>
  <si>
    <t>Twang Pickoff</t>
  </si>
  <si>
    <t>vs freq</t>
  </si>
  <si>
    <t>Freq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</si>
</sst>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Pickoff</a:t>
            </a:r>
            <a:r>
              <a:rPr lang="en-US" baseline="0"/>
              <a:t> and Ideal/Planned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61500827227162E-2"/>
          <c:y val="0.10067179951164262"/>
          <c:w val="0.89156443358770165"/>
          <c:h val="0.79043161799021011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-7.62</c:v>
                </c:pt>
                <c:pt idx="6">
                  <c:v>-9.06</c:v>
                </c:pt>
                <c:pt idx="7">
                  <c:v>-9.8800000000000008</c:v>
                </c:pt>
                <c:pt idx="8">
                  <c:v>-10.17</c:v>
                </c:pt>
                <c:pt idx="9">
                  <c:v>-10.17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8CD-94EC-E84017C551B6}"/>
            </c:ext>
          </c:extLst>
        </c:ser>
        <c:ser>
          <c:idx val="1"/>
          <c:order val="1"/>
          <c:tx>
            <c:v>Pickoff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7.68</c:v>
                </c:pt>
                <c:pt idx="1">
                  <c:v>6.18</c:v>
                </c:pt>
                <c:pt idx="2">
                  <c:v>4.7699999999999996</c:v>
                </c:pt>
                <c:pt idx="3">
                  <c:v>3.47</c:v>
                </c:pt>
                <c:pt idx="4">
                  <c:v>2.27</c:v>
                </c:pt>
                <c:pt idx="5">
                  <c:v>1.71</c:v>
                </c:pt>
                <c:pt idx="6">
                  <c:v>1.43</c:v>
                </c:pt>
                <c:pt idx="7">
                  <c:v>1.25</c:v>
                </c:pt>
                <c:pt idx="8">
                  <c:v>1.1599999999999999</c:v>
                </c:pt>
                <c:pt idx="9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8CD-94EC-E84017C551B6}"/>
            </c:ext>
          </c:extLst>
        </c:ser>
        <c:ser>
          <c:idx val="3"/>
          <c:order val="2"/>
          <c:tx>
            <c:v>Planned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17.64</c:v>
                </c:pt>
                <c:pt idx="1">
                  <c:v>11.265000000000001</c:v>
                </c:pt>
                <c:pt idx="2">
                  <c:v>5.2724999999999973</c:v>
                </c:pt>
                <c:pt idx="3">
                  <c:v>-0.2524999999999995</c:v>
                </c:pt>
                <c:pt idx="4">
                  <c:v>-5.3524999999999991</c:v>
                </c:pt>
                <c:pt idx="5">
                  <c:v>-7.7324999999999999</c:v>
                </c:pt>
                <c:pt idx="6">
                  <c:v>-8.9224999999999994</c:v>
                </c:pt>
                <c:pt idx="7">
                  <c:v>-9.6875</c:v>
                </c:pt>
                <c:pt idx="8">
                  <c:v>-10.07</c:v>
                </c:pt>
                <c:pt idx="9">
                  <c:v>-10.452500000000001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F-48CD-94EC-E84017C5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192"/>
        <c:axId val="792821544"/>
      </c:scatterChart>
      <c:valAx>
        <c:axId val="792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544"/>
        <c:crosses val="autoZero"/>
        <c:crossBetween val="midCat"/>
      </c:valAx>
      <c:valAx>
        <c:axId val="792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VCO Pickoff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Pickoff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7.68</c:v>
                </c:pt>
                <c:pt idx="1">
                  <c:v>6.18</c:v>
                </c:pt>
                <c:pt idx="2">
                  <c:v>4.7699999999999996</c:v>
                </c:pt>
                <c:pt idx="3">
                  <c:v>3.47</c:v>
                </c:pt>
                <c:pt idx="4">
                  <c:v>2.27</c:v>
                </c:pt>
                <c:pt idx="5">
                  <c:v>1.71</c:v>
                </c:pt>
                <c:pt idx="6">
                  <c:v>1.43</c:v>
                </c:pt>
                <c:pt idx="7">
                  <c:v>1.25</c:v>
                </c:pt>
                <c:pt idx="8">
                  <c:v>1.1599999999999999</c:v>
                </c:pt>
                <c:pt idx="9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0-4641-B763-E8768C71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53624"/>
        <c:axId val="525552920"/>
      </c:scatterChart>
      <c:valAx>
        <c:axId val="5255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2920"/>
        <c:crosses val="autoZero"/>
        <c:crossBetween val="midCat"/>
      </c:valAx>
      <c:valAx>
        <c:axId val="5255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362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vs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17.64</c:v>
                </c:pt>
                <c:pt idx="1">
                  <c:v>11.265000000000001</c:v>
                </c:pt>
                <c:pt idx="2">
                  <c:v>5.2724999999999973</c:v>
                </c:pt>
                <c:pt idx="3">
                  <c:v>-0.2524999999999995</c:v>
                </c:pt>
                <c:pt idx="4">
                  <c:v>-5.3524999999999991</c:v>
                </c:pt>
                <c:pt idx="5">
                  <c:v>-7.7324999999999999</c:v>
                </c:pt>
                <c:pt idx="6">
                  <c:v>-8.9224999999999994</c:v>
                </c:pt>
                <c:pt idx="7">
                  <c:v>-9.6875</c:v>
                </c:pt>
                <c:pt idx="8">
                  <c:v>-10.07</c:v>
                </c:pt>
                <c:pt idx="9">
                  <c:v>-10.452500000000001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E-4AD2-9A8E-9AFD20DD67BB}"/>
            </c:ext>
          </c:extLst>
        </c:ser>
        <c:ser>
          <c:idx val="3"/>
          <c:order val="1"/>
          <c:tx>
            <c:v>vs Freq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-7.5</c:v>
                </c:pt>
                <c:pt idx="6">
                  <c:v>-8.75</c:v>
                </c:pt>
                <c:pt idx="7">
                  <c:v>-9.5</c:v>
                </c:pt>
                <c:pt idx="8">
                  <c:v>-9.75</c:v>
                </c:pt>
                <c:pt idx="9">
                  <c:v>-9.9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E-4AD2-9A8E-9AFD20DD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61208"/>
        <c:axId val="917760152"/>
      </c:scatterChart>
      <c:valAx>
        <c:axId val="9177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0152"/>
        <c:crosses val="autoZero"/>
        <c:crossBetween val="midCat"/>
      </c:valAx>
      <c:valAx>
        <c:axId val="9177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157161</xdr:rowOff>
    </xdr:from>
    <xdr:to>
      <xdr:col>10</xdr:col>
      <xdr:colOff>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C2742-FE49-CB4C-AFB0-407AD148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27</xdr:col>
      <xdr:colOff>9525</xdr:colOff>
      <xdr:row>32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BE2DE-20D8-31BD-EE7E-626563E5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33</xdr:row>
      <xdr:rowOff>100011</xdr:rowOff>
    </xdr:from>
    <xdr:to>
      <xdr:col>24</xdr:col>
      <xdr:colOff>85725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65933-A54C-16CC-4D48-FF62338D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D04A-2B54-47DB-8FC8-91FFBF6577AF}">
  <dimension ref="A1:J13"/>
  <sheetViews>
    <sheetView tabSelected="1" workbookViewId="0">
      <selection activeCell="I45" sqref="I45"/>
    </sheetView>
  </sheetViews>
  <sheetFormatPr defaultRowHeight="15" x14ac:dyDescent="0.25"/>
  <cols>
    <col min="3" max="3" width="10.85546875" customWidth="1"/>
    <col min="6" max="6" width="12.5703125" customWidth="1"/>
    <col min="7" max="7" width="14.140625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8</v>
      </c>
      <c r="J1" t="s">
        <v>1</v>
      </c>
    </row>
    <row r="2" spans="1:10" x14ac:dyDescent="0.25">
      <c r="A2">
        <v>20000</v>
      </c>
      <c r="B2">
        <v>10.199999999999999</v>
      </c>
      <c r="C2">
        <v>8.8000000000000007</v>
      </c>
      <c r="D2">
        <f>(C2*4.25)-15</f>
        <v>22.400000000000006</v>
      </c>
      <c r="E2">
        <f>A2/$J$2 -10</f>
        <v>90</v>
      </c>
      <c r="F2" s="1">
        <f>(C4-C8)/4000</f>
        <v>1.3525E-3</v>
      </c>
      <c r="G2" s="1">
        <f>(D4-D8)/4000</f>
        <v>5.7481249999999998E-3</v>
      </c>
      <c r="H2" s="1">
        <f>G2/F2</f>
        <v>4.25</v>
      </c>
      <c r="I2">
        <f>(A6-A8)/(D6-D8)</f>
        <v>188.23529411764713</v>
      </c>
      <c r="J2">
        <v>200</v>
      </c>
    </row>
    <row r="3" spans="1:10" x14ac:dyDescent="0.25">
      <c r="A3">
        <v>10000</v>
      </c>
      <c r="B3">
        <v>10.199999999999999</v>
      </c>
      <c r="C3">
        <v>8.76</v>
      </c>
      <c r="D3">
        <f t="shared" ref="D3:D13" si="0">(C3*4.25)-15</f>
        <v>22.229999999999997</v>
      </c>
      <c r="E3">
        <f t="shared" ref="E3:E13" si="1">A3/$J$2 -10</f>
        <v>40</v>
      </c>
    </row>
    <row r="4" spans="1:10" x14ac:dyDescent="0.25">
      <c r="A4">
        <v>5000</v>
      </c>
      <c r="B4">
        <v>10.199999999999999</v>
      </c>
      <c r="C4">
        <v>7.68</v>
      </c>
      <c r="D4">
        <f t="shared" si="0"/>
        <v>17.64</v>
      </c>
      <c r="E4">
        <f t="shared" si="1"/>
        <v>15</v>
      </c>
    </row>
    <row r="5" spans="1:10" x14ac:dyDescent="0.25">
      <c r="A5">
        <v>4000</v>
      </c>
      <c r="B5">
        <v>10</v>
      </c>
      <c r="C5">
        <v>6.18</v>
      </c>
      <c r="D5">
        <f t="shared" si="0"/>
        <v>11.265000000000001</v>
      </c>
      <c r="E5">
        <f t="shared" si="1"/>
        <v>10</v>
      </c>
    </row>
    <row r="6" spans="1:10" x14ac:dyDescent="0.25">
      <c r="A6">
        <v>3000</v>
      </c>
      <c r="B6">
        <v>5</v>
      </c>
      <c r="C6">
        <v>4.7699999999999996</v>
      </c>
      <c r="D6">
        <f t="shared" si="0"/>
        <v>5.2724999999999973</v>
      </c>
      <c r="E6">
        <f t="shared" si="1"/>
        <v>5</v>
      </c>
    </row>
    <row r="7" spans="1:10" x14ac:dyDescent="0.25">
      <c r="A7">
        <v>2000</v>
      </c>
      <c r="B7">
        <v>0</v>
      </c>
      <c r="C7">
        <v>3.47</v>
      </c>
      <c r="D7">
        <f t="shared" si="0"/>
        <v>-0.2524999999999995</v>
      </c>
      <c r="E7">
        <f t="shared" si="1"/>
        <v>0</v>
      </c>
    </row>
    <row r="8" spans="1:10" x14ac:dyDescent="0.25">
      <c r="A8">
        <v>1000</v>
      </c>
      <c r="B8">
        <v>-5</v>
      </c>
      <c r="C8">
        <v>2.27</v>
      </c>
      <c r="D8">
        <f t="shared" si="0"/>
        <v>-5.3524999999999991</v>
      </c>
      <c r="E8">
        <f t="shared" si="1"/>
        <v>-5</v>
      </c>
    </row>
    <row r="9" spans="1:10" x14ac:dyDescent="0.25">
      <c r="A9">
        <v>500</v>
      </c>
      <c r="B9">
        <v>-7.62</v>
      </c>
      <c r="C9">
        <v>1.71</v>
      </c>
      <c r="D9">
        <f t="shared" si="0"/>
        <v>-7.7324999999999999</v>
      </c>
      <c r="E9">
        <f t="shared" si="1"/>
        <v>-7.5</v>
      </c>
    </row>
    <row r="10" spans="1:10" x14ac:dyDescent="0.25">
      <c r="A10">
        <v>250</v>
      </c>
      <c r="B10">
        <v>-9.06</v>
      </c>
      <c r="C10">
        <v>1.43</v>
      </c>
      <c r="D10">
        <f t="shared" si="0"/>
        <v>-8.9224999999999994</v>
      </c>
      <c r="E10">
        <f t="shared" si="1"/>
        <v>-8.75</v>
      </c>
    </row>
    <row r="11" spans="1:10" x14ac:dyDescent="0.25">
      <c r="A11">
        <v>100</v>
      </c>
      <c r="B11">
        <v>-9.8800000000000008</v>
      </c>
      <c r="C11">
        <v>1.25</v>
      </c>
      <c r="D11">
        <f t="shared" si="0"/>
        <v>-9.6875</v>
      </c>
      <c r="E11">
        <f t="shared" si="1"/>
        <v>-9.5</v>
      </c>
    </row>
    <row r="12" spans="1:10" x14ac:dyDescent="0.25">
      <c r="A12">
        <v>50</v>
      </c>
      <c r="B12">
        <v>-10.17</v>
      </c>
      <c r="C12">
        <v>1.1599999999999999</v>
      </c>
      <c r="D12">
        <f t="shared" si="0"/>
        <v>-10.07</v>
      </c>
      <c r="E12">
        <f t="shared" si="1"/>
        <v>-9.75</v>
      </c>
    </row>
    <row r="13" spans="1:10" x14ac:dyDescent="0.25">
      <c r="A13">
        <v>20</v>
      </c>
      <c r="B13">
        <v>-10.17</v>
      </c>
      <c r="C13">
        <v>1.07</v>
      </c>
      <c r="D13">
        <f t="shared" si="0"/>
        <v>-10.452500000000001</v>
      </c>
      <c r="E13">
        <f t="shared" si="1"/>
        <v>-9.9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2024-02-11T05:52:17Z</dcterms:created>
  <dcterms:modified xsi:type="dcterms:W3CDTF">2024-03-22T04:44:09Z</dcterms:modified>
</cp:coreProperties>
</file>